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adio Kit BOM" sheetId="1" r:id="rId1"/>
    <sheet name="Battery Kit BOM" sheetId="3" r:id="rId2"/>
    <sheet name="Antenna Kit BOM" sheetId="4" r:id="rId3"/>
    <sheet name="Kit Overview" sheetId="6" r:id="rId4"/>
    <sheet name="Car Kit" sheetId="7" r:id="rId5"/>
  </sheets>
  <calcPr calcId="125725"/>
</workbook>
</file>

<file path=xl/calcChain.xml><?xml version="1.0" encoding="utf-8"?>
<calcChain xmlns="http://schemas.openxmlformats.org/spreadsheetml/2006/main">
  <c r="E15" i="3"/>
  <c r="E30" i="1"/>
  <c r="E29"/>
  <c r="E28"/>
  <c r="E27"/>
  <c r="E26"/>
  <c r="E25"/>
  <c r="E24"/>
  <c r="E23"/>
  <c r="E3" i="4"/>
  <c r="E23" i="3"/>
  <c r="E21"/>
  <c r="E20"/>
  <c r="E32" i="1"/>
  <c r="E6" i="3"/>
  <c r="E5"/>
  <c r="E4"/>
  <c r="E3"/>
  <c r="E2"/>
  <c r="E14"/>
  <c r="E13"/>
  <c r="E12"/>
  <c r="E11"/>
  <c r="E10"/>
  <c r="E9"/>
  <c r="E8"/>
  <c r="E23" i="4"/>
  <c r="E22"/>
  <c r="E21"/>
  <c r="E20"/>
  <c r="E33" i="1"/>
  <c r="E47"/>
  <c r="E46"/>
  <c r="E19" i="4"/>
  <c r="E18"/>
  <c r="E17"/>
  <c r="E7" i="3"/>
  <c r="E31" i="1"/>
  <c r="E9" i="4"/>
  <c r="E16"/>
  <c r="E15"/>
  <c r="E14"/>
  <c r="E8"/>
  <c r="E7"/>
  <c r="E6"/>
  <c r="E5"/>
  <c r="E4"/>
  <c r="D12"/>
  <c r="E12" s="1"/>
  <c r="D11"/>
  <c r="E11" s="1"/>
  <c r="D10"/>
  <c r="E10" s="1"/>
  <c r="E13"/>
  <c r="E45" i="1"/>
  <c r="E22"/>
  <c r="E44"/>
  <c r="E20"/>
  <c r="E2" i="4"/>
  <c r="E42" i="1"/>
  <c r="E43"/>
  <c r="E21"/>
  <c r="E19"/>
  <c r="E18"/>
  <c r="E17"/>
  <c r="E16"/>
  <c r="E15"/>
  <c r="E14"/>
  <c r="E13"/>
  <c r="E12"/>
  <c r="E11"/>
  <c r="E10"/>
  <c r="E41"/>
  <c r="E40"/>
  <c r="E39"/>
  <c r="E9"/>
  <c r="E8"/>
  <c r="E7"/>
  <c r="E6"/>
  <c r="E5"/>
  <c r="E4"/>
  <c r="E3"/>
  <c r="E17" i="3" l="1"/>
  <c r="E49" i="1"/>
  <c r="E25" i="4"/>
  <c r="E35" i="1"/>
  <c r="E51" l="1"/>
</calcChain>
</file>

<file path=xl/sharedStrings.xml><?xml version="1.0" encoding="utf-8"?>
<sst xmlns="http://schemas.openxmlformats.org/spreadsheetml/2006/main" count="648" uniqueCount="461">
  <si>
    <t>Yaesu FT-897 Mini-Manual</t>
  </si>
  <si>
    <t>MFJ-4225MV Switching Power Supply</t>
  </si>
  <si>
    <t>Very helpful with many radios running</t>
  </si>
  <si>
    <t>Valley Enterprises</t>
  </si>
  <si>
    <t>Mouser Electronics</t>
  </si>
  <si>
    <t>Power Werx DC Inline Watt Meter and Power Analyzer (power pole ends)</t>
  </si>
  <si>
    <t>Powerwerx.com</t>
  </si>
  <si>
    <t>West Mountain Radio</t>
  </si>
  <si>
    <t>Wal-Mart</t>
  </si>
  <si>
    <t>Tigertronics</t>
  </si>
  <si>
    <t>SignaLink Radio Interface Cable 6-pin Mini-DIN Yaesu</t>
  </si>
  <si>
    <t>TGR-SL-USB</t>
  </si>
  <si>
    <t>SignaLink</t>
  </si>
  <si>
    <t>TGR-SL-MOD6PM</t>
  </si>
  <si>
    <t>TGR-SL-CAB6PM</t>
  </si>
  <si>
    <t>SignaLink Jumper Module 6-pin mini-DIN / Yaesu</t>
  </si>
  <si>
    <t>RPC-Y857-U-3M-FBM</t>
  </si>
  <si>
    <t>Schurter AC Power Entry Module</t>
  </si>
  <si>
    <t>6100.3300
693-6100.3300</t>
  </si>
  <si>
    <t>NAUSB-W
568-NAUSB-W</t>
  </si>
  <si>
    <t>Rocker Switches ON-OFF SPST</t>
  </si>
  <si>
    <t>103-7081-EV</t>
  </si>
  <si>
    <t>Neutrik Feed Through USB 2.0 Connectors</t>
  </si>
  <si>
    <t>HEIL Foot Switch</t>
  </si>
  <si>
    <t>FS-3</t>
  </si>
  <si>
    <t>HRO</t>
  </si>
  <si>
    <t>RR/4005/C</t>
  </si>
  <si>
    <t>Rigrunner Power Distribution System</t>
  </si>
  <si>
    <t>WATMETER-PP</t>
  </si>
  <si>
    <t>Heil Pro-Set Elite 6 Headphones</t>
  </si>
  <si>
    <t>PSE-6</t>
  </si>
  <si>
    <t>RB-12</t>
  </si>
  <si>
    <t>POWERWERX RED / BLACK 12ga Wire (25ft)</t>
  </si>
  <si>
    <t>UHF-12</t>
  </si>
  <si>
    <t>UHF Female to UHF Female Bulkhead Adapter (2")</t>
  </si>
  <si>
    <t>TRICRIMP Tool</t>
  </si>
  <si>
    <t>TRICRIMP</t>
  </si>
  <si>
    <t>Power Pole Connectors (30A) bag of 25</t>
  </si>
  <si>
    <t>PP30-25</t>
  </si>
  <si>
    <t>WP30-25</t>
  </si>
  <si>
    <t>Power Pole Connectors (30A) bag of 25 Permanently Bonded</t>
  </si>
  <si>
    <t xml:space="preserve">HEIL Yaesu Modular Headset Adapter </t>
  </si>
  <si>
    <t>AD-1YM</t>
  </si>
  <si>
    <t>Yaesu USB CT-62 CAT Cable (FTDI Chip) 10 foot</t>
  </si>
  <si>
    <t>Pelican 1440 No Foam Case Orange</t>
  </si>
  <si>
    <t>Leisure Pro</t>
  </si>
  <si>
    <t>MFJ-993B</t>
  </si>
  <si>
    <t>Yaesu FT-897D</t>
  </si>
  <si>
    <t>YAEFT897D</t>
  </si>
  <si>
    <t>MFJ 4225MV</t>
  </si>
  <si>
    <t>Amateur Electronic Supply</t>
  </si>
  <si>
    <t>MFJ Automatic Antenna Tuner 1.8-30MHz 300W</t>
  </si>
  <si>
    <t>Angle Alu 3/4 x 1/8 x 36</t>
  </si>
  <si>
    <t>Angle Alu 1-1/2 x 1/8 x 36</t>
  </si>
  <si>
    <t>Flat Alu 1-1/2 x 1/8 x 36</t>
  </si>
  <si>
    <t>Flat Alu 3/4 x 1/8 x 48"</t>
  </si>
  <si>
    <t>For crimping the powerpole connectors</t>
  </si>
  <si>
    <t>Come in black and silver.  I think the pn is for silver</t>
  </si>
  <si>
    <t>Home Depot / Lowes</t>
  </si>
  <si>
    <t>Key Components</t>
  </si>
  <si>
    <t>Optional Items</t>
  </si>
  <si>
    <t>Item</t>
  </si>
  <si>
    <t>Part Number</t>
  </si>
  <si>
    <t>Qty</t>
  </si>
  <si>
    <t>Cost</t>
  </si>
  <si>
    <t>Cost Ea.</t>
  </si>
  <si>
    <t>Supplier</t>
  </si>
  <si>
    <t>Notes</t>
  </si>
  <si>
    <t>Total =</t>
  </si>
  <si>
    <t>ALP DELTA-C</t>
  </si>
  <si>
    <t>Amateur Electronic Supply (AES)</t>
  </si>
  <si>
    <t>Power Pole Connectors (45A) bag of 10</t>
  </si>
  <si>
    <t>PP45-10</t>
  </si>
  <si>
    <t>1440NFOR</t>
  </si>
  <si>
    <t>POWERWERX 5W External Speaker</t>
  </si>
  <si>
    <t>POW MBXSPK</t>
  </si>
  <si>
    <t>NIF MM-FT897D</t>
  </si>
  <si>
    <t>AIM CHASSISMT 2" SO239 DBL FEMALE</t>
  </si>
  <si>
    <t>AIM CPAD-207</t>
  </si>
  <si>
    <t>Back Stage Music</t>
  </si>
  <si>
    <t>Heil Leatherette Travel Bag</t>
  </si>
  <si>
    <t>HLS-BAG1</t>
  </si>
  <si>
    <t>DX Engineering</t>
  </si>
  <si>
    <t>Alu Tube 3ft x 1.500 x 0.058</t>
  </si>
  <si>
    <t>DXE-AT1502</t>
  </si>
  <si>
    <t>Alu Tube 3ft x 1.625 x 0.058</t>
  </si>
  <si>
    <t>DXE-AT1503</t>
  </si>
  <si>
    <t>Alu Tube 3ft x 1.250 x 0.058</t>
  </si>
  <si>
    <t>DXE-AT1500</t>
  </si>
  <si>
    <t>Alu Tube 3ft x 1.375 x 0.058</t>
  </si>
  <si>
    <t>DXE-AT1501</t>
  </si>
  <si>
    <t>The Wireman</t>
  </si>
  <si>
    <t>Order pre-terminated</t>
  </si>
  <si>
    <t>RG8X Mini Low-Loss Cable (25 ft)</t>
  </si>
  <si>
    <t>RG8X Mini Low-Loss Cable (35 ft)</t>
  </si>
  <si>
    <t>RG8X Mini Low-Loss Cable (50 ft)</t>
  </si>
  <si>
    <t>To extend cable length if necessary</t>
  </si>
  <si>
    <t>Hose Clamp with thumb screw</t>
  </si>
  <si>
    <t>Auto Parts Store</t>
  </si>
  <si>
    <t>To secure J-Pole antenna to top of mast</t>
  </si>
  <si>
    <t>KB9VBR</t>
  </si>
  <si>
    <t>VHF/UHF Antenna</t>
  </si>
  <si>
    <t>Alu Tube 3ft x 1.750 x 0.058</t>
  </si>
  <si>
    <t>DXE-AT1504</t>
  </si>
  <si>
    <t>Home Depot</t>
  </si>
  <si>
    <t>Connects to top of mast to raise die-pole antenna</t>
  </si>
  <si>
    <t>Ham Radio Outlet</t>
  </si>
  <si>
    <t>SLR85</t>
  </si>
  <si>
    <t>Amazon</t>
  </si>
  <si>
    <t>Marine Grade (waterproof)</t>
  </si>
  <si>
    <t>Waterproof programmable</t>
  </si>
  <si>
    <t>VMAX 85Ah AGM Solar Battery</t>
  </si>
  <si>
    <t>Textured Black Paint</t>
  </si>
  <si>
    <t>Helpful if you want to operate hands free</t>
  </si>
  <si>
    <t>Connects headset / foot pedal to radio</t>
  </si>
  <si>
    <t>Useful if you want to leave the radio on in the background</t>
  </si>
  <si>
    <t>Keeps your headset from getting damaged in transport</t>
  </si>
  <si>
    <t>Wal-mart</t>
  </si>
  <si>
    <t>BESTEK 100W/1200W 12V to 110V Inverter</t>
  </si>
  <si>
    <t>MRI10011-1</t>
  </si>
  <si>
    <t>USBbuddy</t>
  </si>
  <si>
    <t>CGPP-18</t>
  </si>
  <si>
    <t>PS-6AA</t>
  </si>
  <si>
    <t>PPC-1</t>
  </si>
  <si>
    <t>PCLIP</t>
  </si>
  <si>
    <t>PPH-10</t>
  </si>
  <si>
    <t>SOC-PP</t>
  </si>
  <si>
    <t>LVD-35</t>
  </si>
  <si>
    <t>Powerwerx</t>
  </si>
  <si>
    <t>2m Break-a-way  J-Pole Antenna</t>
  </si>
  <si>
    <t>JPOLE2MBW</t>
  </si>
  <si>
    <t>2611A</t>
  </si>
  <si>
    <t>Guest 2611A Charge Pro Marine Battery Charger</t>
  </si>
  <si>
    <t>Low Voltage Disconnect</t>
  </si>
  <si>
    <t>Used to make power cable jumpers</t>
  </si>
  <si>
    <t>Used to connect Alu Tube (see antenna kit pic)</t>
  </si>
  <si>
    <t>550 cord 50 ft</t>
  </si>
  <si>
    <t>Tent stakes</t>
  </si>
  <si>
    <t>PRO-95 Battery Powered Scanner</t>
  </si>
  <si>
    <t>Figure 9 Rope Tightener</t>
  </si>
  <si>
    <t>Used to connect ropes to tent stakes w/o knots (see pic)</t>
  </si>
  <si>
    <t>Speaker Stand</t>
  </si>
  <si>
    <t>1/4" Coated Spring Link w/eyelet 160 lbs</t>
  </si>
  <si>
    <t>3/4" Awning Pulley 30 lbs</t>
  </si>
  <si>
    <t>3" x 1/2" Snap Hook Swivel Eye 70 lbs</t>
  </si>
  <si>
    <t>Wire Lock Pin 3/8" x 2-1/2" Square</t>
  </si>
  <si>
    <t>12" Flex LED Light Strip</t>
  </si>
  <si>
    <t>Battery Box GRP 24-31</t>
  </si>
  <si>
    <t>12V to 5V (USB) converter and device charger</t>
  </si>
  <si>
    <t>In Line 6-way Powerpole Splitter</t>
  </si>
  <si>
    <t>Powerpole Weather Resistant Dust Cap Cover</t>
  </si>
  <si>
    <t>Powerwerx Retention Clips for Powerpole connectors</t>
  </si>
  <si>
    <t>ATC Style Fuse Holders with Powerpoles (10g 40A)</t>
  </si>
  <si>
    <t>Cigarette Lighter Plug to PowerPole Connector</t>
  </si>
  <si>
    <t>Cigarette Lighter Socket with Internal 15A Fuse and PP ends</t>
  </si>
  <si>
    <t>Cost ea.</t>
  </si>
  <si>
    <t>Part #</t>
  </si>
  <si>
    <t>For the 20m die-pole and enough to make other antennas</t>
  </si>
  <si>
    <t>FLEXWEAVE Antenna Wire (150 ft) Cu clad steel 19 strand</t>
  </si>
  <si>
    <t>Radio Kit Total =</t>
  </si>
  <si>
    <t>470-997</t>
  </si>
  <si>
    <t>474-117</t>
  </si>
  <si>
    <t>On Stage Speaker Stand</t>
  </si>
  <si>
    <t>OSS SS7761B</t>
  </si>
  <si>
    <t>Angle Alu 3/4 x 1/16 x 36"</t>
  </si>
  <si>
    <t>470-918</t>
  </si>
  <si>
    <t>Angle Alu 1 x 1/16 x 36"</t>
  </si>
  <si>
    <t>Flat Alu 1 x 1/8 x 48"</t>
  </si>
  <si>
    <t>482-552</t>
  </si>
  <si>
    <t>Flat Alu 2 x 1/8 x 36"</t>
  </si>
  <si>
    <t>482-809</t>
  </si>
  <si>
    <t>428-275</t>
  </si>
  <si>
    <t>Need 2, but need 4 extra nuts (2 ea) to secure</t>
  </si>
  <si>
    <t>Two 100W 12V Solar Panels</t>
  </si>
  <si>
    <t>Each set includes two 100W panels</t>
  </si>
  <si>
    <t>Renogy Tracer 40A MPPT 12/24V 100VDC Charge Controller</t>
  </si>
  <si>
    <t xml:space="preserve">Total = </t>
  </si>
  <si>
    <t>Alpha Delta Antenna Hardware Kit</t>
  </si>
  <si>
    <t>Tool Bag</t>
  </si>
  <si>
    <t>72hr Kit</t>
  </si>
  <si>
    <t>Antenna Bag 1</t>
  </si>
  <si>
    <t>Radio Kit</t>
  </si>
  <si>
    <t>4" Velcro Strips (4)</t>
  </si>
  <si>
    <t>Fishing Line</t>
  </si>
  <si>
    <t>Sinkers</t>
  </si>
  <si>
    <t>Slingshot</t>
  </si>
  <si>
    <t>PP to USB Power</t>
  </si>
  <si>
    <t>PP to Cigarette Lighter</t>
  </si>
  <si>
    <t>Cigarette Lighter to PP</t>
  </si>
  <si>
    <t>PP Extension Cables</t>
  </si>
  <si>
    <t>PP Power Block</t>
  </si>
  <si>
    <t>USB Splitter</t>
  </si>
  <si>
    <t>Screwdrivers</t>
  </si>
  <si>
    <t>Wire Stripper</t>
  </si>
  <si>
    <t>Crescent Wrench</t>
  </si>
  <si>
    <t>Pliers</t>
  </si>
  <si>
    <t>Hammer</t>
  </si>
  <si>
    <t>Utility Knife</t>
  </si>
  <si>
    <t>Headlamp</t>
  </si>
  <si>
    <t>Flashlight</t>
  </si>
  <si>
    <t>Fluke Multimeter</t>
  </si>
  <si>
    <t>Laptop / Power Cord</t>
  </si>
  <si>
    <t>Dry Bag</t>
  </si>
  <si>
    <t>Maps</t>
  </si>
  <si>
    <t>FT-897 Mini-manual</t>
  </si>
  <si>
    <t>Band Plan</t>
  </si>
  <si>
    <t>Headphones</t>
  </si>
  <si>
    <t>Foot Pedal</t>
  </si>
  <si>
    <t>Mic</t>
  </si>
  <si>
    <t>Dry Erase Markers (2)</t>
  </si>
  <si>
    <t>Pens</t>
  </si>
  <si>
    <t>Paper</t>
  </si>
  <si>
    <t>Compass</t>
  </si>
  <si>
    <t>Baofeng UV-82</t>
  </si>
  <si>
    <t>UV-82 Power Cord</t>
  </si>
  <si>
    <t>Scanner</t>
  </si>
  <si>
    <t>iPhone / Charger</t>
  </si>
  <si>
    <t>AA Batteries (4)</t>
  </si>
  <si>
    <t>USB Cords (2)</t>
  </si>
  <si>
    <t>Radio Power Cord</t>
  </si>
  <si>
    <t>Call Sign Badge</t>
  </si>
  <si>
    <t>Wire Cutter</t>
  </si>
  <si>
    <t>Electricians Tape</t>
  </si>
  <si>
    <t>Freeze Dried Meals (6)</t>
  </si>
  <si>
    <t>Granola Bars (6)</t>
  </si>
  <si>
    <t>Water (4 gal)</t>
  </si>
  <si>
    <t>Shaving Kit</t>
  </si>
  <si>
    <t>Clothes</t>
  </si>
  <si>
    <t>Work Gloves</t>
  </si>
  <si>
    <t>Jacket</t>
  </si>
  <si>
    <t>Hat</t>
  </si>
  <si>
    <t>Crocks</t>
  </si>
  <si>
    <t>Towel</t>
  </si>
  <si>
    <t>Ear Plugs (6)</t>
  </si>
  <si>
    <t>Lighter (2)</t>
  </si>
  <si>
    <t>Cup / Pot / Spoon</t>
  </si>
  <si>
    <t>Stove</t>
  </si>
  <si>
    <t>Fuel</t>
  </si>
  <si>
    <t>Trash Bags (3)</t>
  </si>
  <si>
    <t>Toilet Paper</t>
  </si>
  <si>
    <t>Water Purification Tabs</t>
  </si>
  <si>
    <t>Sleeping Bag</t>
  </si>
  <si>
    <t>CERT Kit</t>
  </si>
  <si>
    <t>Steel Toe Boots</t>
  </si>
  <si>
    <t>Helmet</t>
  </si>
  <si>
    <t>High Visibility Vest</t>
  </si>
  <si>
    <t>N95 Dust Masks (3)</t>
  </si>
  <si>
    <t>Eye Protection</t>
  </si>
  <si>
    <t>Tripod</t>
  </si>
  <si>
    <t>Mast</t>
  </si>
  <si>
    <t>Clear Plastic Map Cover</t>
  </si>
  <si>
    <t>J-Pole Antenna</t>
  </si>
  <si>
    <t>Win-TV Antenna</t>
  </si>
  <si>
    <t>3-Way Power Splitter</t>
  </si>
  <si>
    <t>Ground Wire</t>
  </si>
  <si>
    <t>Antenna Bag 2</t>
  </si>
  <si>
    <t>Low Loss RG8X 50ft (2)</t>
  </si>
  <si>
    <t>Low Loss RG8X 35ft (2)</t>
  </si>
  <si>
    <t>Low Loss RG8X 25ft (2)</t>
  </si>
  <si>
    <t>20m Dipole Antenna</t>
  </si>
  <si>
    <t>Antenna Wire / Kit</t>
  </si>
  <si>
    <t>50ft Extension Cord</t>
  </si>
  <si>
    <t>Hose Clamps</t>
  </si>
  <si>
    <t>Rope</t>
  </si>
  <si>
    <t>Antenna guy hardware</t>
  </si>
  <si>
    <t>Barrel Connectors</t>
  </si>
  <si>
    <t>Spare Components</t>
  </si>
  <si>
    <t>FT-897D Radio</t>
  </si>
  <si>
    <t>MFJ-993B Tuner</t>
  </si>
  <si>
    <t>MFJ-4225MV Power Supply</t>
  </si>
  <si>
    <t>Watt Meter / Pwr Analyzer</t>
  </si>
  <si>
    <t>Pelican 1440NF Case</t>
  </si>
  <si>
    <t>RigRunner 4005</t>
  </si>
  <si>
    <t>Battery Box</t>
  </si>
  <si>
    <t>85Ah AGM Battery</t>
  </si>
  <si>
    <t>LVD</t>
  </si>
  <si>
    <t>Extended Kit</t>
  </si>
  <si>
    <t>10x10 Canopy</t>
  </si>
  <si>
    <t>REI Kingdom 6 Tent</t>
  </si>
  <si>
    <t>4ft Folding Table</t>
  </si>
  <si>
    <t xml:space="preserve">LED 12V Lamp </t>
  </si>
  <si>
    <t>12V Fan</t>
  </si>
  <si>
    <t>5 Gal Fuel Can (4)</t>
  </si>
  <si>
    <t>7 Gal Water (4)</t>
  </si>
  <si>
    <t>Rain Gear</t>
  </si>
  <si>
    <t>Folding Wagon</t>
  </si>
  <si>
    <t>*Honda EU2000 Generator</t>
  </si>
  <si>
    <t>*Folding Cot</t>
  </si>
  <si>
    <t>Used to for dipole and support for mast</t>
  </si>
  <si>
    <t>1 to make a 20m dipole, 1 extra make another antenna if needed</t>
  </si>
  <si>
    <t>Need to Drill a hole on each end to secure with pins</t>
  </si>
  <si>
    <t>J-pole antenna secures to the top of the mast with two thumb screw adjustable hose clamps</t>
  </si>
  <si>
    <t>All 550 cord used to secure the ends of the dipole or secure the mast is pre cut and Figure 9 Rope Tighteners are used (no knots)</t>
  </si>
  <si>
    <t xml:space="preserve">Most anything found at Ham Radio Outlet (HRO) can be found at Amateur Electronic Supply (AES) </t>
  </si>
  <si>
    <t>A pulley is also secured at top of the mast to raise and lower a dipole antenna</t>
  </si>
  <si>
    <t>Computer Backpack</t>
  </si>
  <si>
    <t xml:space="preserve">Alpha Delta End Insulators </t>
  </si>
  <si>
    <t>DELTA-CIN</t>
  </si>
  <si>
    <t>Spares</t>
  </si>
  <si>
    <t>Type</t>
  </si>
  <si>
    <t>Emery Board</t>
  </si>
  <si>
    <t>Cosmetic</t>
  </si>
  <si>
    <t>Fingernail Clippers</t>
  </si>
  <si>
    <t>Q-tips 30 pack</t>
  </si>
  <si>
    <t>Blistex</t>
  </si>
  <si>
    <t>Hand Cream 0.25 fl oz</t>
  </si>
  <si>
    <t>Small Pack Tissue</t>
  </si>
  <si>
    <t>Digital Ear Thermometer (3V CR2032 Batt    + up)</t>
  </si>
  <si>
    <t>First Aid</t>
  </si>
  <si>
    <t>2" Gauze Roll</t>
  </si>
  <si>
    <t>3" Gauze Roll</t>
  </si>
  <si>
    <t>4" Roll Ace Bandage</t>
  </si>
  <si>
    <t>4" Trauma Wound Dressing</t>
  </si>
  <si>
    <t>6" Trauma Wound Dressing</t>
  </si>
  <si>
    <t>2" Self-Adhering Elastic Bandage (2" x 2.2yds)</t>
  </si>
  <si>
    <t>NexCare Cold Pack</t>
  </si>
  <si>
    <t>SAM Splint 36"</t>
  </si>
  <si>
    <t>Triangle Bandage</t>
  </si>
  <si>
    <t>Eye Drops - Refresh Plus Lubricant Eye Drop Vials</t>
  </si>
  <si>
    <t>Fire Ant Sting Relief Gel 1fl oz</t>
  </si>
  <si>
    <t>1/2 Oz Neosporin</t>
  </si>
  <si>
    <t>2nd Skin Moist Burn Pads</t>
  </si>
  <si>
    <t>2x2 Gauze Pads</t>
  </si>
  <si>
    <t>3x3 Gauze Pads</t>
  </si>
  <si>
    <t>4x4 Gauze Pads</t>
  </si>
  <si>
    <t>Advanced Protection 2 3/4 x 1 1/4 super sticky bandages</t>
  </si>
  <si>
    <t>Alcohol pads</t>
  </si>
  <si>
    <t>Antibiotic Band-Aids 2 x 4</t>
  </si>
  <si>
    <t>Antiseptic / Pain Relief Spray Exp:  Aug 2014</t>
  </si>
  <si>
    <t>Band-Aids 3/4 x 3</t>
  </si>
  <si>
    <t>Band-Aids 5/8 x 2 1/4</t>
  </si>
  <si>
    <t>Blister Band-Aids</t>
  </si>
  <si>
    <t>Celox Blood clot 2g (small)</t>
  </si>
  <si>
    <t>Curad waterproof adhesive tape (5 yds)</t>
  </si>
  <si>
    <t>Knuckle Band-Aids</t>
  </si>
  <si>
    <t>Lg Band-Aid 2 3/4 x 4</t>
  </si>
  <si>
    <t>Lg Nexcare Bandages 2 1/4 x 4</t>
  </si>
  <si>
    <t>Nexcare 1 1/16 x 2 1/4</t>
  </si>
  <si>
    <t>Nexcare 1 1/4 x 2 1/2</t>
  </si>
  <si>
    <t>Nexcare spots</t>
  </si>
  <si>
    <t>Pain / Infection Ointment 1oz</t>
  </si>
  <si>
    <t>Quick Clot 3.5x3.5</t>
  </si>
  <si>
    <t>Rubber gloves (pair)</t>
  </si>
  <si>
    <t>Scissors</t>
  </si>
  <si>
    <t>Sm Band-Aids 3/8 x 1 1/2</t>
  </si>
  <si>
    <t>Sting Kill Swab</t>
  </si>
  <si>
    <t>iOSTAT Potassium Iodide Tablets, 24 130mg Tablets</t>
  </si>
  <si>
    <t>Medicine</t>
  </si>
  <si>
    <t>Advil Junior Strength 8hr (24 chewable tablets) Exp Oct 2015</t>
  </si>
  <si>
    <t>Advil Travel 10 200mg tablets Exp:  April 2015</t>
  </si>
  <si>
    <t>3V CR2032 Battery (for thermometer)</t>
  </si>
  <si>
    <t>Misc</t>
  </si>
  <si>
    <t>AAA Batteries (2 spare for flashlight 1 for radio)</t>
  </si>
  <si>
    <t>Can Opener</t>
  </si>
  <si>
    <t>Kershaw Knife</t>
  </si>
  <si>
    <t>Lighter</t>
  </si>
  <si>
    <t>Small Mirror</t>
  </si>
  <si>
    <t>1Gal Zip Lock Plastic Bag</t>
  </si>
  <si>
    <t>Emergency Blanket</t>
  </si>
  <si>
    <t>Foot Warmers</t>
  </si>
  <si>
    <t>Rain Poncho</t>
  </si>
  <si>
    <t>Small rolls of toilet paper</t>
  </si>
  <si>
    <t>Toilet Seat Cover</t>
  </si>
  <si>
    <t>Lense Cloths</t>
  </si>
  <si>
    <t>Wet Ones Antibacterial Wipes</t>
  </si>
  <si>
    <t>Pairs of Ear Plugs</t>
  </si>
  <si>
    <t>Safety</t>
  </si>
  <si>
    <t>ANSI / ISEA Adult High-Visibility Yellow Traffic Vest</t>
  </si>
  <si>
    <t>ANSI / ISEA Child High-Visibility Yellow Traffic Vest</t>
  </si>
  <si>
    <t>N95 Approved Respirators</t>
  </si>
  <si>
    <t>30spf sun block 2 fl oz</t>
  </si>
  <si>
    <t>Flashlight (2 AAA Batteries)</t>
  </si>
  <si>
    <t>Additional Items to keep in each car</t>
  </si>
  <si>
    <t>BESTEK 1000w/1200w 12v to 110v Inverter Power Supply MRI10011-1</t>
  </si>
  <si>
    <t>Granola Bars (hard granola that are not heat sensitive) - 12 per family member</t>
  </si>
  <si>
    <t>1 Set of Clothes for each family member</t>
  </si>
  <si>
    <t>Tool Kit / Fuses</t>
  </si>
  <si>
    <t>Uniden Bearcat 500 Ch Radio Scanner (BC125AT)</t>
  </si>
  <si>
    <t>Yaesu FT-8800 Radio / Antenna</t>
  </si>
  <si>
    <t>Baofeng UV-82 Radio</t>
  </si>
  <si>
    <t>Safety Triangles (3)</t>
  </si>
  <si>
    <t>Used to for dipole (2) and support for mast (3)</t>
  </si>
  <si>
    <t>This is a guess I will have measurements and qty soon.</t>
  </si>
  <si>
    <t>9V Battery (1)</t>
  </si>
  <si>
    <t>Transport</t>
  </si>
  <si>
    <t>Antenna Launcher / Pump</t>
  </si>
  <si>
    <t xml:space="preserve">transport in one trip by myself. </t>
  </si>
  <si>
    <t>Current cost for the Aluminum stock is an estimate - BOM will be updated after the CAD model is completed.</t>
  </si>
  <si>
    <t>Fluorescent Tape</t>
  </si>
  <si>
    <t>Tricrimp Tool</t>
  </si>
  <si>
    <t>Bag - 5.11 Rush 72 (items separated in smaller bags by type)</t>
  </si>
  <si>
    <t>50 ft of 550 cord</t>
  </si>
  <si>
    <t>$250 cash in small bills</t>
  </si>
  <si>
    <t>Note:  My family size is 3, so you will see that key items have one for each family member.</t>
  </si>
  <si>
    <t>Tylenol 500mg (50 count) - Exp:  Jan 2016</t>
  </si>
  <si>
    <t>Pepto to Go (travel) Exp:  Dec 2016</t>
  </si>
  <si>
    <t>Motrin IB 100 count -- Exp:  Apr 2016</t>
  </si>
  <si>
    <t>Dramamine 12 Tablet Travel Tube Exp:  Jan 2016</t>
  </si>
  <si>
    <t>Small AM/FM/WB Radio (1AAA Battery)</t>
  </si>
  <si>
    <t>Headlamp (2 AA Batteries)</t>
  </si>
  <si>
    <t>AA Batteries (spare for the headlamp)</t>
  </si>
  <si>
    <t>iPad / iPhone cord</t>
  </si>
  <si>
    <t>Poweradd Apollo2 Panel Charger 10000mAh Portable Charger / Backup External Battery</t>
  </si>
  <si>
    <t>This is not a 72hr kit, just a kit of stuff that comes in handy now and then.</t>
  </si>
  <si>
    <t>Burn Gel -- Nov 2014</t>
  </si>
  <si>
    <t>In winter:  gloves, hats, boots, blanket, and snow suits</t>
  </si>
  <si>
    <t>FT-8800 Jumper</t>
  </si>
  <si>
    <t>Wire Ties (Lg, Md, Sm)</t>
  </si>
  <si>
    <t xml:space="preserve">Fuses </t>
  </si>
  <si>
    <t>Gorilla Tape</t>
  </si>
  <si>
    <t>Soldering Iron</t>
  </si>
  <si>
    <t>Solder</t>
  </si>
  <si>
    <t>Coffee Singles (12)</t>
  </si>
  <si>
    <t xml:space="preserve">GPS </t>
  </si>
  <si>
    <t>Folding Chairs (3)</t>
  </si>
  <si>
    <t>UV-82 Manual</t>
  </si>
  <si>
    <t>Tent Stakes (6)</t>
  </si>
  <si>
    <t>1200W Inverter</t>
  </si>
  <si>
    <t>Battery Charger</t>
  </si>
  <si>
    <t>True sine wave would be nice but expensive</t>
  </si>
  <si>
    <t>RENOGY 100W solar briefcase with 10A charge controller</t>
  </si>
  <si>
    <t>Solar Kit</t>
  </si>
  <si>
    <t>Solar Briefcase</t>
  </si>
  <si>
    <t>4 ft Ground Rod</t>
  </si>
  <si>
    <t>100W Solar Panels (2)</t>
  </si>
  <si>
    <t>40A MPPT Charge Controller</t>
  </si>
  <si>
    <t>The base kit (everything except the extended, car &amp; CERT kits) fits in a folding wagon or can be worn (backpack), or rolled (radio kit).</t>
  </si>
  <si>
    <t>* Planned Purchase within 6 months</t>
  </si>
  <si>
    <t>Fuel is transported in a hitch mounted cargo rack.</t>
  </si>
  <si>
    <t>Tweezers</t>
  </si>
  <si>
    <t>Band-Aid Anti-Itch gel 3 fl oz</t>
  </si>
  <si>
    <t>Children's Pepto Exp:  2015</t>
  </si>
  <si>
    <t>Triaminic Thin Strip Cough + Runny Nose</t>
  </si>
  <si>
    <t>Ear loop Masks (doctor's masks)</t>
  </si>
  <si>
    <t>Green Light stick, 12hr</t>
  </si>
  <si>
    <t>Red Light stick, 12hr</t>
  </si>
  <si>
    <t>White Light stick, 8hr</t>
  </si>
  <si>
    <t>Carson MiniMight Monocular</t>
  </si>
  <si>
    <r>
      <t xml:space="preserve">Life Straw Water Filter (264 Gal - 0.2 micron) </t>
    </r>
    <r>
      <rPr>
        <sz val="11"/>
        <color rgb="FFFF0000"/>
        <rFont val="Calibri"/>
        <family val="2"/>
        <scheme val="minor"/>
      </rPr>
      <t>Exp:  Mar 2019</t>
    </r>
  </si>
  <si>
    <t>Firesteel 2/0 / Whistle / Tinder</t>
  </si>
  <si>
    <t>Leatherman Multi Tool - Wingman</t>
  </si>
  <si>
    <t>Repel 40% Deet Bug Spray (travel size)</t>
  </si>
  <si>
    <t>Sewing Kit (Needles, Thread, Buttons, Safety Pins)</t>
  </si>
  <si>
    <t>Singer Craft Needle Kit</t>
  </si>
  <si>
    <t>Swiss Army Knife</t>
  </si>
  <si>
    <t>Platypus Water Tank 6L Collapsible Container (Empty - Filled from 4gal container in car)</t>
  </si>
  <si>
    <t>SOL Origin Survival Kit
4 Tinder Quick, 1sq ft Alu Foil, 6ft Steel Wire, Fishing Kit, Fire Light, Knife, Whistle, Compass, 10ft Cord</t>
  </si>
  <si>
    <t>Survival Frog Kit - Knife Blade, Fire Starter, Swivels, Weights, Tin Foil, Cotton Tinder, Fishing Hooks, 
Fishing line, Bobbers, Carabineer, 550 Cord</t>
  </si>
  <si>
    <t>Locking Carabineer</t>
  </si>
  <si>
    <t>Mechanical Fisher's Yo Yo and small fishing kit (hooks, line, sinkers, swivels)</t>
  </si>
  <si>
    <t>I keep clothes, water, and food in the car.  There is enough room in the bag that I can add them if needed.</t>
  </si>
  <si>
    <t>Yes, I know there is some duplication (knives / fishing equipment) but the stuff that is duplicated isn't</t>
  </si>
  <si>
    <t>large or heavy.  The survival kits were gifts and not necessairily something I would have purchased.</t>
  </si>
  <si>
    <t>Water  4gal</t>
  </si>
  <si>
    <t>Paper Maps</t>
  </si>
  <si>
    <t>The base kit is my core kit, I supplement from the extended, CERT, or car kit where needed, but the base kit is the most I can</t>
  </si>
  <si>
    <t>Rivets Alu 4mm Dia. 1/4" grip range</t>
  </si>
  <si>
    <t>Rivets Alu 4mm Dia. 1/2" grip range</t>
  </si>
  <si>
    <t>Not worth buying</t>
  </si>
  <si>
    <t xml:space="preserve">Baofeng UV-82 </t>
  </si>
  <si>
    <t>Radio Kit can be operated outside the case - normally I use the rack sitting on a desk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</si>
</sst>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G16" sqref="G16"/>
    </sheetView>
  </sheetViews>
  <sheetFormatPr defaultRowHeight="15"/>
  <cols>
    <col min="1" max="1" width="67.5703125" bestFit="1" customWidth="1"/>
    <col min="2" max="2" width="29.5703125" customWidth="1"/>
    <col min="3" max="3" width="9.7109375" style="2" customWidth="1"/>
    <col min="4" max="5" width="9.140625" style="2"/>
    <col min="6" max="6" width="24.7109375" bestFit="1" customWidth="1"/>
    <col min="7" max="7" width="53.42578125" bestFit="1" customWidth="1"/>
  </cols>
  <sheetData>
    <row r="1" spans="1:7">
      <c r="A1" s="4" t="s">
        <v>59</v>
      </c>
    </row>
    <row r="2" spans="1:7">
      <c r="A2" s="4" t="s">
        <v>61</v>
      </c>
      <c r="B2" s="4" t="s">
        <v>62</v>
      </c>
      <c r="C2" s="3" t="s">
        <v>63</v>
      </c>
      <c r="D2" s="3" t="s">
        <v>65</v>
      </c>
      <c r="E2" s="3" t="s">
        <v>64</v>
      </c>
      <c r="F2" s="5" t="s">
        <v>66</v>
      </c>
      <c r="G2" s="5" t="s">
        <v>67</v>
      </c>
    </row>
    <row r="3" spans="1:7">
      <c r="A3" t="s">
        <v>47</v>
      </c>
      <c r="B3" t="s">
        <v>48</v>
      </c>
      <c r="C3" s="2">
        <v>1</v>
      </c>
      <c r="D3" s="9">
        <v>969.95</v>
      </c>
      <c r="E3" s="9">
        <f>C3*D3</f>
        <v>969.95</v>
      </c>
      <c r="F3" t="s">
        <v>50</v>
      </c>
    </row>
    <row r="4" spans="1:7">
      <c r="A4" t="s">
        <v>43</v>
      </c>
      <c r="B4" t="s">
        <v>16</v>
      </c>
      <c r="C4" s="2">
        <v>1</v>
      </c>
      <c r="D4" s="9">
        <v>23.95</v>
      </c>
      <c r="E4" s="9">
        <f t="shared" ref="E4:E9" si="0">C4*D4</f>
        <v>23.95</v>
      </c>
      <c r="F4" t="s">
        <v>3</v>
      </c>
    </row>
    <row r="5" spans="1:7">
      <c r="A5" t="s">
        <v>1</v>
      </c>
      <c r="B5" t="s">
        <v>49</v>
      </c>
      <c r="C5" s="2">
        <v>1</v>
      </c>
      <c r="D5" s="9">
        <v>99.95</v>
      </c>
      <c r="E5" s="9">
        <f t="shared" si="0"/>
        <v>99.95</v>
      </c>
      <c r="F5" t="s">
        <v>50</v>
      </c>
    </row>
    <row r="6" spans="1:7">
      <c r="A6" t="s">
        <v>51</v>
      </c>
      <c r="B6" t="s">
        <v>46</v>
      </c>
      <c r="C6" s="2">
        <v>1</v>
      </c>
      <c r="D6" s="9">
        <v>218.95</v>
      </c>
      <c r="E6" s="9">
        <f t="shared" si="0"/>
        <v>218.95</v>
      </c>
      <c r="F6" t="s">
        <v>50</v>
      </c>
    </row>
    <row r="7" spans="1:7">
      <c r="A7" t="s">
        <v>12</v>
      </c>
      <c r="B7" t="s">
        <v>11</v>
      </c>
      <c r="C7" s="2">
        <v>1</v>
      </c>
      <c r="D7" s="9">
        <v>92.5</v>
      </c>
      <c r="E7" s="9">
        <f t="shared" si="0"/>
        <v>92.5</v>
      </c>
      <c r="F7" t="s">
        <v>9</v>
      </c>
    </row>
    <row r="8" spans="1:7">
      <c r="A8" t="s">
        <v>15</v>
      </c>
      <c r="B8" t="s">
        <v>13</v>
      </c>
      <c r="C8" s="2">
        <v>1</v>
      </c>
      <c r="D8" s="9">
        <v>9.9499999999999993</v>
      </c>
      <c r="E8" s="9">
        <f t="shared" si="0"/>
        <v>9.9499999999999993</v>
      </c>
      <c r="F8" t="s">
        <v>9</v>
      </c>
    </row>
    <row r="9" spans="1:7">
      <c r="A9" t="s">
        <v>10</v>
      </c>
      <c r="B9" t="s">
        <v>14</v>
      </c>
      <c r="C9" s="2">
        <v>1</v>
      </c>
      <c r="D9" s="9">
        <v>14.95</v>
      </c>
      <c r="E9" s="9">
        <f t="shared" si="0"/>
        <v>14.95</v>
      </c>
      <c r="F9" t="s">
        <v>9</v>
      </c>
    </row>
    <row r="10" spans="1:7">
      <c r="A10" t="s">
        <v>44</v>
      </c>
      <c r="B10" t="s">
        <v>73</v>
      </c>
      <c r="C10" s="2">
        <v>1</v>
      </c>
      <c r="D10" s="9">
        <v>130</v>
      </c>
      <c r="E10" s="9">
        <f>C10*D10</f>
        <v>130</v>
      </c>
      <c r="F10" t="s">
        <v>45</v>
      </c>
    </row>
    <row r="11" spans="1:7">
      <c r="A11" t="s">
        <v>5</v>
      </c>
      <c r="B11" t="s">
        <v>28</v>
      </c>
      <c r="C11" s="2">
        <v>1</v>
      </c>
      <c r="D11" s="9">
        <v>59.95</v>
      </c>
      <c r="E11" s="9">
        <f t="shared" ref="E11:E30" si="1">C11*D11</f>
        <v>59.95</v>
      </c>
      <c r="F11" t="s">
        <v>6</v>
      </c>
    </row>
    <row r="12" spans="1:7">
      <c r="A12" t="s">
        <v>27</v>
      </c>
      <c r="B12" t="s">
        <v>26</v>
      </c>
      <c r="C12" s="2">
        <v>1</v>
      </c>
      <c r="D12" s="9">
        <v>74.95</v>
      </c>
      <c r="E12" s="9">
        <f t="shared" si="1"/>
        <v>74.95</v>
      </c>
      <c r="F12" t="s">
        <v>7</v>
      </c>
    </row>
    <row r="13" spans="1:7">
      <c r="A13" t="s">
        <v>146</v>
      </c>
      <c r="B13" s="7">
        <v>75755854063</v>
      </c>
      <c r="C13" s="2">
        <v>1</v>
      </c>
      <c r="D13" s="9">
        <v>18.96</v>
      </c>
      <c r="E13" s="9">
        <f t="shared" si="1"/>
        <v>18.96</v>
      </c>
      <c r="F13" t="s">
        <v>8</v>
      </c>
    </row>
    <row r="14" spans="1:7">
      <c r="A14" t="s">
        <v>20</v>
      </c>
      <c r="B14" t="s">
        <v>21</v>
      </c>
      <c r="C14" s="2">
        <v>1</v>
      </c>
      <c r="D14" s="9">
        <v>1.39</v>
      </c>
      <c r="E14" s="9">
        <f t="shared" si="1"/>
        <v>1.39</v>
      </c>
      <c r="F14" t="s">
        <v>4</v>
      </c>
    </row>
    <row r="15" spans="1:7" ht="30">
      <c r="A15" t="s">
        <v>17</v>
      </c>
      <c r="B15" s="1" t="s">
        <v>18</v>
      </c>
      <c r="C15" s="2">
        <v>1</v>
      </c>
      <c r="D15" s="9">
        <v>1.3</v>
      </c>
      <c r="E15" s="9">
        <f t="shared" si="1"/>
        <v>1.3</v>
      </c>
      <c r="F15" t="s">
        <v>4</v>
      </c>
    </row>
    <row r="16" spans="1:7" ht="30">
      <c r="A16" t="s">
        <v>22</v>
      </c>
      <c r="B16" s="1" t="s">
        <v>19</v>
      </c>
      <c r="C16" s="2">
        <v>2</v>
      </c>
      <c r="D16" s="9">
        <v>6.56</v>
      </c>
      <c r="E16" s="9">
        <f t="shared" si="1"/>
        <v>13.12</v>
      </c>
      <c r="F16" t="s">
        <v>4</v>
      </c>
      <c r="G16" t="s">
        <v>57</v>
      </c>
    </row>
    <row r="17" spans="1:7">
      <c r="A17" t="s">
        <v>34</v>
      </c>
      <c r="B17" t="s">
        <v>33</v>
      </c>
      <c r="C17" s="2">
        <v>2</v>
      </c>
      <c r="D17" s="9">
        <v>6.99</v>
      </c>
      <c r="E17" s="9">
        <f t="shared" si="1"/>
        <v>13.98</v>
      </c>
      <c r="F17" t="s">
        <v>106</v>
      </c>
    </row>
    <row r="18" spans="1:7">
      <c r="A18" t="s">
        <v>37</v>
      </c>
      <c r="B18" t="s">
        <v>38</v>
      </c>
      <c r="C18" s="2">
        <v>1</v>
      </c>
      <c r="D18" s="9">
        <v>19.95</v>
      </c>
      <c r="E18" s="9">
        <f t="shared" si="1"/>
        <v>19.95</v>
      </c>
      <c r="F18" t="s">
        <v>106</v>
      </c>
    </row>
    <row r="19" spans="1:7">
      <c r="A19" t="s">
        <v>40</v>
      </c>
      <c r="B19" t="s">
        <v>39</v>
      </c>
      <c r="C19" s="2">
        <v>1</v>
      </c>
      <c r="D19" s="9">
        <v>23.95</v>
      </c>
      <c r="E19" s="9">
        <f t="shared" si="1"/>
        <v>23.95</v>
      </c>
      <c r="F19" t="s">
        <v>106</v>
      </c>
    </row>
    <row r="20" spans="1:7">
      <c r="A20" t="s">
        <v>71</v>
      </c>
      <c r="B20" t="s">
        <v>72</v>
      </c>
      <c r="C20" s="2">
        <v>1</v>
      </c>
      <c r="D20" s="9">
        <v>14.95</v>
      </c>
      <c r="E20" s="9">
        <f t="shared" si="1"/>
        <v>14.95</v>
      </c>
      <c r="F20" t="s">
        <v>50</v>
      </c>
    </row>
    <row r="21" spans="1:7">
      <c r="A21" t="s">
        <v>32</v>
      </c>
      <c r="B21" t="s">
        <v>31</v>
      </c>
      <c r="C21" s="2">
        <v>1</v>
      </c>
      <c r="D21" s="9">
        <v>24.75</v>
      </c>
      <c r="E21" s="9">
        <f t="shared" si="1"/>
        <v>24.75</v>
      </c>
      <c r="F21" t="s">
        <v>106</v>
      </c>
    </row>
    <row r="22" spans="1:7">
      <c r="A22" t="s">
        <v>77</v>
      </c>
      <c r="B22" t="s">
        <v>78</v>
      </c>
      <c r="C22" s="2">
        <v>4</v>
      </c>
      <c r="D22" s="9">
        <v>5.95</v>
      </c>
      <c r="E22" s="9">
        <f t="shared" si="1"/>
        <v>23.8</v>
      </c>
      <c r="F22" t="s">
        <v>50</v>
      </c>
      <c r="G22" t="s">
        <v>172</v>
      </c>
    </row>
    <row r="23" spans="1:7">
      <c r="A23" t="s">
        <v>52</v>
      </c>
      <c r="B23" t="s">
        <v>160</v>
      </c>
      <c r="C23" s="2">
        <v>3</v>
      </c>
      <c r="D23" s="9">
        <v>6.95</v>
      </c>
      <c r="E23" s="9">
        <f t="shared" si="1"/>
        <v>20.85</v>
      </c>
      <c r="F23" t="s">
        <v>58</v>
      </c>
      <c r="G23" s="12" t="s">
        <v>382</v>
      </c>
    </row>
    <row r="24" spans="1:7">
      <c r="A24" t="s">
        <v>53</v>
      </c>
      <c r="B24" t="s">
        <v>161</v>
      </c>
      <c r="C24" s="2">
        <v>2</v>
      </c>
      <c r="D24" s="9">
        <v>14.67</v>
      </c>
      <c r="E24" s="9">
        <f t="shared" si="1"/>
        <v>29.34</v>
      </c>
      <c r="F24" t="s">
        <v>58</v>
      </c>
      <c r="G24" s="12" t="s">
        <v>382</v>
      </c>
    </row>
    <row r="25" spans="1:7">
      <c r="A25" t="s">
        <v>164</v>
      </c>
      <c r="B25" t="s">
        <v>165</v>
      </c>
      <c r="C25" s="2">
        <v>2</v>
      </c>
      <c r="D25" s="9">
        <v>3.97</v>
      </c>
      <c r="E25" s="9">
        <f t="shared" si="1"/>
        <v>7.94</v>
      </c>
      <c r="F25" t="s">
        <v>58</v>
      </c>
      <c r="G25" s="12" t="s">
        <v>382</v>
      </c>
    </row>
    <row r="26" spans="1:7">
      <c r="A26" t="s">
        <v>166</v>
      </c>
      <c r="C26" s="2">
        <v>2</v>
      </c>
      <c r="D26" s="9">
        <v>5.37</v>
      </c>
      <c r="E26" s="9">
        <f t="shared" si="1"/>
        <v>10.74</v>
      </c>
      <c r="F26" t="s">
        <v>58</v>
      </c>
      <c r="G26" s="12" t="s">
        <v>382</v>
      </c>
    </row>
    <row r="27" spans="1:7">
      <c r="A27" t="s">
        <v>169</v>
      </c>
      <c r="B27" t="s">
        <v>170</v>
      </c>
      <c r="C27" s="2">
        <v>1</v>
      </c>
      <c r="D27" s="9">
        <v>10.210000000000001</v>
      </c>
      <c r="E27" s="9">
        <f t="shared" si="1"/>
        <v>10.210000000000001</v>
      </c>
      <c r="F27" t="s">
        <v>58</v>
      </c>
      <c r="G27" s="12" t="s">
        <v>382</v>
      </c>
    </row>
    <row r="28" spans="1:7">
      <c r="A28" t="s">
        <v>54</v>
      </c>
      <c r="C28" s="2">
        <v>1</v>
      </c>
      <c r="D28" s="9">
        <v>8.4700000000000006</v>
      </c>
      <c r="E28" s="9">
        <f t="shared" si="1"/>
        <v>8.4700000000000006</v>
      </c>
      <c r="F28" t="s">
        <v>58</v>
      </c>
      <c r="G28" s="12" t="s">
        <v>382</v>
      </c>
    </row>
    <row r="29" spans="1:7">
      <c r="A29" t="s">
        <v>167</v>
      </c>
      <c r="B29" t="s">
        <v>168</v>
      </c>
      <c r="C29" s="2">
        <v>2</v>
      </c>
      <c r="D29" s="2">
        <v>9.2100000000000009</v>
      </c>
      <c r="E29" s="2">
        <f t="shared" si="1"/>
        <v>18.420000000000002</v>
      </c>
      <c r="F29" t="s">
        <v>58</v>
      </c>
      <c r="G29" s="12" t="s">
        <v>382</v>
      </c>
    </row>
    <row r="30" spans="1:7">
      <c r="A30" t="s">
        <v>55</v>
      </c>
      <c r="B30" t="s">
        <v>171</v>
      </c>
      <c r="C30" s="2">
        <v>2</v>
      </c>
      <c r="D30" s="9">
        <v>5.72</v>
      </c>
      <c r="E30" s="9">
        <f t="shared" si="1"/>
        <v>11.44</v>
      </c>
      <c r="F30" t="s">
        <v>58</v>
      </c>
      <c r="G30" s="12" t="s">
        <v>382</v>
      </c>
    </row>
    <row r="31" spans="1:7">
      <c r="A31" t="s">
        <v>112</v>
      </c>
      <c r="C31" s="2">
        <v>1</v>
      </c>
      <c r="D31" s="9">
        <v>6</v>
      </c>
      <c r="E31" s="9">
        <f t="shared" ref="E31:E33" si="2">C31*D31</f>
        <v>6</v>
      </c>
      <c r="F31" t="s">
        <v>58</v>
      </c>
    </row>
    <row r="32" spans="1:7">
      <c r="A32" t="s">
        <v>456</v>
      </c>
      <c r="C32" s="2">
        <v>1</v>
      </c>
      <c r="D32" s="9">
        <v>5.5</v>
      </c>
      <c r="E32" s="9">
        <f t="shared" si="2"/>
        <v>5.5</v>
      </c>
    </row>
    <row r="33" spans="1:7">
      <c r="A33" t="s">
        <v>457</v>
      </c>
      <c r="C33" s="2">
        <v>1</v>
      </c>
      <c r="D33" s="9">
        <v>5.5</v>
      </c>
      <c r="E33" s="9">
        <f t="shared" si="2"/>
        <v>5.5</v>
      </c>
      <c r="F33" t="s">
        <v>58</v>
      </c>
    </row>
    <row r="35" spans="1:7">
      <c r="D35" s="6" t="s">
        <v>68</v>
      </c>
      <c r="E35" s="11">
        <f>SUM(E3:E34)</f>
        <v>1985.6600000000005</v>
      </c>
    </row>
    <row r="37" spans="1:7">
      <c r="A37" s="4" t="s">
        <v>60</v>
      </c>
    </row>
    <row r="38" spans="1:7">
      <c r="A38" s="4" t="s">
        <v>61</v>
      </c>
      <c r="B38" s="4" t="s">
        <v>62</v>
      </c>
      <c r="C38" s="3" t="s">
        <v>63</v>
      </c>
      <c r="D38" s="3" t="s">
        <v>65</v>
      </c>
      <c r="E38" s="3" t="s">
        <v>64</v>
      </c>
      <c r="F38" s="5" t="s">
        <v>66</v>
      </c>
      <c r="G38" s="5" t="s">
        <v>67</v>
      </c>
    </row>
    <row r="39" spans="1:7">
      <c r="A39" t="s">
        <v>29</v>
      </c>
      <c r="B39" t="s">
        <v>30</v>
      </c>
      <c r="C39" s="2">
        <v>1</v>
      </c>
      <c r="D39" s="9">
        <v>159.94999999999999</v>
      </c>
      <c r="E39" s="9">
        <f t="shared" ref="E39:E47" si="3">C39*D39</f>
        <v>159.94999999999999</v>
      </c>
      <c r="F39" t="s">
        <v>25</v>
      </c>
      <c r="G39" t="s">
        <v>2</v>
      </c>
    </row>
    <row r="40" spans="1:7">
      <c r="A40" t="s">
        <v>41</v>
      </c>
      <c r="B40" t="s">
        <v>42</v>
      </c>
      <c r="C40" s="2">
        <v>1</v>
      </c>
      <c r="D40" s="9">
        <v>22.95</v>
      </c>
      <c r="E40" s="9">
        <f t="shared" si="3"/>
        <v>22.95</v>
      </c>
      <c r="G40" t="s">
        <v>114</v>
      </c>
    </row>
    <row r="41" spans="1:7">
      <c r="A41" t="s">
        <v>23</v>
      </c>
      <c r="B41" t="s">
        <v>24</v>
      </c>
      <c r="C41" s="2">
        <v>1</v>
      </c>
      <c r="D41" s="9">
        <v>25.95</v>
      </c>
      <c r="E41" s="9">
        <f t="shared" si="3"/>
        <v>25.95</v>
      </c>
      <c r="F41" t="s">
        <v>25</v>
      </c>
      <c r="G41" t="s">
        <v>113</v>
      </c>
    </row>
    <row r="42" spans="1:7">
      <c r="A42" t="s">
        <v>0</v>
      </c>
      <c r="B42" t="s">
        <v>76</v>
      </c>
      <c r="C42" s="2">
        <v>1</v>
      </c>
      <c r="D42" s="9">
        <v>16.95</v>
      </c>
      <c r="E42" s="9">
        <f t="shared" si="3"/>
        <v>16.95</v>
      </c>
      <c r="F42" t="s">
        <v>50</v>
      </c>
      <c r="G42" t="s">
        <v>458</v>
      </c>
    </row>
    <row r="43" spans="1:7">
      <c r="A43" t="s">
        <v>35</v>
      </c>
      <c r="B43" t="s">
        <v>36</v>
      </c>
      <c r="C43" s="2">
        <v>1</v>
      </c>
      <c r="D43" s="9">
        <v>39.950000000000003</v>
      </c>
      <c r="E43" s="9">
        <f t="shared" si="3"/>
        <v>39.950000000000003</v>
      </c>
      <c r="G43" t="s">
        <v>56</v>
      </c>
    </row>
    <row r="44" spans="1:7">
      <c r="A44" t="s">
        <v>74</v>
      </c>
      <c r="B44" t="s">
        <v>75</v>
      </c>
      <c r="C44" s="2">
        <v>1</v>
      </c>
      <c r="D44" s="9">
        <v>14.95</v>
      </c>
      <c r="E44" s="9">
        <f t="shared" si="3"/>
        <v>14.95</v>
      </c>
      <c r="G44" t="s">
        <v>115</v>
      </c>
    </row>
    <row r="45" spans="1:7">
      <c r="A45" t="s">
        <v>80</v>
      </c>
      <c r="B45" t="s">
        <v>81</v>
      </c>
      <c r="C45" s="2">
        <v>1</v>
      </c>
      <c r="D45" s="9">
        <v>27.95</v>
      </c>
      <c r="E45" s="9">
        <f t="shared" si="3"/>
        <v>27.95</v>
      </c>
      <c r="F45" t="s">
        <v>82</v>
      </c>
      <c r="G45" t="s">
        <v>116</v>
      </c>
    </row>
    <row r="46" spans="1:7">
      <c r="A46" t="s">
        <v>459</v>
      </c>
      <c r="C46" s="2">
        <v>1</v>
      </c>
      <c r="D46" s="9">
        <v>40</v>
      </c>
      <c r="E46" s="9">
        <f t="shared" si="3"/>
        <v>40</v>
      </c>
      <c r="F46" t="s">
        <v>108</v>
      </c>
    </row>
    <row r="47" spans="1:7">
      <c r="A47" t="s">
        <v>138</v>
      </c>
      <c r="C47" s="2">
        <v>1</v>
      </c>
      <c r="D47" s="9">
        <v>100</v>
      </c>
      <c r="E47" s="9">
        <f t="shared" si="3"/>
        <v>100</v>
      </c>
    </row>
    <row r="49" spans="1:5">
      <c r="D49" s="6" t="s">
        <v>68</v>
      </c>
      <c r="E49" s="11">
        <f>SUM(E39:E47)</f>
        <v>448.64999999999992</v>
      </c>
    </row>
    <row r="50" spans="1:5">
      <c r="E50" s="9"/>
    </row>
    <row r="51" spans="1:5">
      <c r="D51" s="8" t="s">
        <v>159</v>
      </c>
      <c r="E51" s="11">
        <f>E35+E49</f>
        <v>2434.3100000000004</v>
      </c>
    </row>
    <row r="52" spans="1:5">
      <c r="A52" s="4" t="s">
        <v>293</v>
      </c>
    </row>
    <row r="53" spans="1:5">
      <c r="A53" t="s">
        <v>387</v>
      </c>
    </row>
    <row r="54" spans="1:5">
      <c r="A54" t="s">
        <v>460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A13" sqref="A13"/>
    </sheetView>
  </sheetViews>
  <sheetFormatPr defaultRowHeight="15"/>
  <cols>
    <col min="1" max="1" width="54.85546875" bestFit="1" customWidth="1"/>
    <col min="2" max="2" width="12.28515625" style="2" bestFit="1" customWidth="1"/>
    <col min="3" max="3" width="4.140625" style="2" bestFit="1" customWidth="1"/>
    <col min="4" max="4" width="9.28515625" style="2" bestFit="1" customWidth="1"/>
    <col min="5" max="5" width="7.5703125" style="2" bestFit="1" customWidth="1"/>
    <col min="6" max="6" width="16.7109375" bestFit="1" customWidth="1"/>
    <col min="7" max="7" width="43.140625" bestFit="1" customWidth="1"/>
  </cols>
  <sheetData>
    <row r="1" spans="1:7" s="4" customFormat="1">
      <c r="A1" s="4" t="s">
        <v>61</v>
      </c>
      <c r="B1" s="3" t="s">
        <v>62</v>
      </c>
      <c r="C1" s="3" t="s">
        <v>63</v>
      </c>
      <c r="D1" s="3" t="s">
        <v>155</v>
      </c>
      <c r="E1" s="3" t="s">
        <v>64</v>
      </c>
      <c r="F1" s="5" t="s">
        <v>66</v>
      </c>
      <c r="G1" s="5" t="s">
        <v>67</v>
      </c>
    </row>
    <row r="2" spans="1:7">
      <c r="A2" t="s">
        <v>111</v>
      </c>
      <c r="B2" s="2" t="s">
        <v>107</v>
      </c>
      <c r="C2" s="2">
        <v>1</v>
      </c>
      <c r="D2" s="9">
        <v>229.99</v>
      </c>
      <c r="E2" s="9">
        <f>C2*D2</f>
        <v>229.99</v>
      </c>
      <c r="F2" t="s">
        <v>108</v>
      </c>
    </row>
    <row r="3" spans="1:7">
      <c r="A3" t="s">
        <v>132</v>
      </c>
      <c r="B3" s="2" t="s">
        <v>131</v>
      </c>
      <c r="C3" s="2">
        <v>1</v>
      </c>
      <c r="D3" s="9">
        <v>115.67</v>
      </c>
      <c r="E3" s="9">
        <f t="shared" ref="E3:E6" si="0">C3*D3</f>
        <v>115.67</v>
      </c>
      <c r="F3" t="s">
        <v>108</v>
      </c>
      <c r="G3" t="s">
        <v>109</v>
      </c>
    </row>
    <row r="4" spans="1:7">
      <c r="A4" t="s">
        <v>133</v>
      </c>
      <c r="B4" s="2" t="s">
        <v>127</v>
      </c>
      <c r="C4" s="2">
        <v>1</v>
      </c>
      <c r="D4" s="9">
        <v>89.99</v>
      </c>
      <c r="E4" s="9">
        <f t="shared" si="0"/>
        <v>89.99</v>
      </c>
      <c r="F4" t="s">
        <v>128</v>
      </c>
      <c r="G4" t="s">
        <v>110</v>
      </c>
    </row>
    <row r="5" spans="1:7">
      <c r="A5" t="s">
        <v>147</v>
      </c>
      <c r="B5" s="2">
        <v>4622147318</v>
      </c>
      <c r="C5" s="2">
        <v>1</v>
      </c>
      <c r="D5" s="9">
        <v>8.94</v>
      </c>
      <c r="E5" s="9">
        <f t="shared" si="0"/>
        <v>8.94</v>
      </c>
      <c r="F5" t="s">
        <v>117</v>
      </c>
    </row>
    <row r="6" spans="1:7">
      <c r="A6" t="s">
        <v>118</v>
      </c>
      <c r="B6" s="2" t="s">
        <v>119</v>
      </c>
      <c r="C6" s="2">
        <v>1</v>
      </c>
      <c r="D6" s="9">
        <v>70.989999999999995</v>
      </c>
      <c r="E6" s="9">
        <f t="shared" si="0"/>
        <v>70.989999999999995</v>
      </c>
      <c r="F6" t="s">
        <v>108</v>
      </c>
      <c r="G6" t="s">
        <v>419</v>
      </c>
    </row>
    <row r="7" spans="1:7">
      <c r="A7" t="s">
        <v>32</v>
      </c>
      <c r="B7" s="2" t="s">
        <v>31</v>
      </c>
      <c r="C7" s="2">
        <v>1</v>
      </c>
      <c r="D7" s="9">
        <v>24.75</v>
      </c>
      <c r="E7" s="9">
        <f t="shared" ref="E7:E15" si="1">C7*D7</f>
        <v>24.75</v>
      </c>
      <c r="F7" t="s">
        <v>106</v>
      </c>
      <c r="G7" t="s">
        <v>134</v>
      </c>
    </row>
    <row r="8" spans="1:7">
      <c r="A8" t="s">
        <v>148</v>
      </c>
      <c r="B8" s="2" t="s">
        <v>120</v>
      </c>
      <c r="C8" s="2">
        <v>1</v>
      </c>
      <c r="D8" s="9">
        <v>19.989999999999998</v>
      </c>
      <c r="E8" s="9">
        <f t="shared" si="1"/>
        <v>19.989999999999998</v>
      </c>
      <c r="F8" t="s">
        <v>106</v>
      </c>
    </row>
    <row r="9" spans="1:7">
      <c r="A9" t="s">
        <v>153</v>
      </c>
      <c r="B9" s="2" t="s">
        <v>121</v>
      </c>
      <c r="C9" s="2">
        <v>1</v>
      </c>
      <c r="D9" s="9">
        <v>12.99</v>
      </c>
      <c r="E9" s="9">
        <f t="shared" si="1"/>
        <v>12.99</v>
      </c>
      <c r="F9" t="s">
        <v>106</v>
      </c>
    </row>
    <row r="10" spans="1:7">
      <c r="A10" t="s">
        <v>149</v>
      </c>
      <c r="B10" s="2" t="s">
        <v>122</v>
      </c>
      <c r="C10" s="2">
        <v>1</v>
      </c>
      <c r="D10" s="9">
        <v>34.99</v>
      </c>
      <c r="E10" s="9">
        <f t="shared" si="1"/>
        <v>34.99</v>
      </c>
      <c r="F10" t="s">
        <v>106</v>
      </c>
    </row>
    <row r="11" spans="1:7">
      <c r="A11" t="s">
        <v>150</v>
      </c>
      <c r="B11" s="2" t="s">
        <v>123</v>
      </c>
      <c r="C11" s="2">
        <v>6</v>
      </c>
      <c r="D11" s="9">
        <v>1.49</v>
      </c>
      <c r="E11" s="9">
        <f t="shared" si="1"/>
        <v>8.94</v>
      </c>
      <c r="F11" t="s">
        <v>106</v>
      </c>
    </row>
    <row r="12" spans="1:7">
      <c r="A12" t="s">
        <v>151</v>
      </c>
      <c r="B12" s="2" t="s">
        <v>124</v>
      </c>
      <c r="C12" s="2">
        <v>10</v>
      </c>
      <c r="D12" s="9">
        <v>0.49</v>
      </c>
      <c r="E12" s="9">
        <f t="shared" si="1"/>
        <v>4.9000000000000004</v>
      </c>
      <c r="F12" t="s">
        <v>106</v>
      </c>
    </row>
    <row r="13" spans="1:7">
      <c r="A13" t="s">
        <v>152</v>
      </c>
      <c r="B13" s="2" t="s">
        <v>125</v>
      </c>
      <c r="C13" s="2">
        <v>1</v>
      </c>
      <c r="D13" s="9">
        <v>14.99</v>
      </c>
      <c r="E13" s="9">
        <f t="shared" si="1"/>
        <v>14.99</v>
      </c>
      <c r="F13" t="s">
        <v>106</v>
      </c>
    </row>
    <row r="14" spans="1:7">
      <c r="A14" t="s">
        <v>154</v>
      </c>
      <c r="B14" s="2" t="s">
        <v>126</v>
      </c>
      <c r="C14" s="2">
        <v>1</v>
      </c>
      <c r="D14" s="9">
        <v>15.99</v>
      </c>
      <c r="E14" s="9">
        <f t="shared" si="1"/>
        <v>15.99</v>
      </c>
      <c r="F14" t="s">
        <v>106</v>
      </c>
    </row>
    <row r="15" spans="1:7">
      <c r="A15" t="s">
        <v>420</v>
      </c>
      <c r="C15" s="2">
        <v>1</v>
      </c>
      <c r="D15" s="9">
        <v>280</v>
      </c>
      <c r="E15" s="9">
        <f t="shared" si="1"/>
        <v>280</v>
      </c>
      <c r="F15" t="s">
        <v>108</v>
      </c>
    </row>
    <row r="16" spans="1:7">
      <c r="D16" s="9"/>
      <c r="E16" s="9"/>
    </row>
    <row r="17" spans="1:7">
      <c r="D17" s="11" t="s">
        <v>68</v>
      </c>
      <c r="E17" s="11">
        <f>SUM(E2:E16)</f>
        <v>933.12000000000012</v>
      </c>
    </row>
    <row r="18" spans="1:7">
      <c r="D18" s="9"/>
      <c r="E18" s="9"/>
    </row>
    <row r="19" spans="1:7">
      <c r="A19" s="4" t="s">
        <v>276</v>
      </c>
      <c r="D19" s="9"/>
      <c r="E19" s="9"/>
    </row>
    <row r="20" spans="1:7">
      <c r="A20" t="s">
        <v>173</v>
      </c>
      <c r="C20" s="2">
        <v>1</v>
      </c>
      <c r="D20" s="9">
        <v>288.99</v>
      </c>
      <c r="E20" s="9">
        <f t="shared" ref="E20:E21" si="2">C20*D20</f>
        <v>288.99</v>
      </c>
      <c r="F20" t="s">
        <v>108</v>
      </c>
      <c r="G20" t="s">
        <v>174</v>
      </c>
    </row>
    <row r="21" spans="1:7">
      <c r="A21" t="s">
        <v>175</v>
      </c>
      <c r="B21" s="2">
        <v>4210</v>
      </c>
      <c r="C21" s="2">
        <v>1</v>
      </c>
      <c r="D21" s="9">
        <v>194.99</v>
      </c>
      <c r="E21" s="9">
        <f t="shared" si="2"/>
        <v>194.99</v>
      </c>
      <c r="F21" t="s">
        <v>108</v>
      </c>
    </row>
    <row r="22" spans="1:7">
      <c r="D22" s="9"/>
      <c r="E22" s="9"/>
    </row>
    <row r="23" spans="1:7">
      <c r="D23" s="11" t="s">
        <v>176</v>
      </c>
      <c r="E23" s="11">
        <f>SUM(E20:E22)</f>
        <v>483.98</v>
      </c>
    </row>
    <row r="24" spans="1:7">
      <c r="D24" s="9"/>
      <c r="E24" s="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G19" sqref="G19"/>
    </sheetView>
  </sheetViews>
  <sheetFormatPr defaultRowHeight="15"/>
  <cols>
    <col min="1" max="1" width="52.140625" bestFit="1" customWidth="1"/>
    <col min="2" max="2" width="13.7109375" style="2" bestFit="1" customWidth="1"/>
    <col min="3" max="4" width="9.140625" style="2"/>
    <col min="6" max="6" width="30.140625" bestFit="1" customWidth="1"/>
    <col min="7" max="7" width="61.28515625" bestFit="1" customWidth="1"/>
  </cols>
  <sheetData>
    <row r="1" spans="1:7" s="4" customFormat="1">
      <c r="A1" s="4" t="s">
        <v>61</v>
      </c>
      <c r="B1" s="3" t="s">
        <v>156</v>
      </c>
      <c r="C1" s="3" t="s">
        <v>63</v>
      </c>
      <c r="D1" s="3" t="s">
        <v>155</v>
      </c>
      <c r="E1" s="3" t="s">
        <v>64</v>
      </c>
      <c r="F1" s="4" t="s">
        <v>66</v>
      </c>
      <c r="G1" s="4" t="s">
        <v>67</v>
      </c>
    </row>
    <row r="2" spans="1:7">
      <c r="A2" t="s">
        <v>177</v>
      </c>
      <c r="B2" s="2" t="s">
        <v>69</v>
      </c>
      <c r="C2" s="2">
        <v>2</v>
      </c>
      <c r="D2" s="9">
        <v>29.95</v>
      </c>
      <c r="E2" s="9">
        <f>C2*D2</f>
        <v>59.9</v>
      </c>
      <c r="F2" t="s">
        <v>70</v>
      </c>
      <c r="G2" t="s">
        <v>289</v>
      </c>
    </row>
    <row r="3" spans="1:7">
      <c r="A3" t="s">
        <v>296</v>
      </c>
      <c r="B3" s="2" t="s">
        <v>297</v>
      </c>
      <c r="C3" s="2">
        <v>2</v>
      </c>
      <c r="D3" s="9">
        <v>2.95</v>
      </c>
      <c r="E3" s="9">
        <f>C3*D3</f>
        <v>5.9</v>
      </c>
      <c r="F3" t="s">
        <v>70</v>
      </c>
      <c r="G3" t="s">
        <v>298</v>
      </c>
    </row>
    <row r="4" spans="1:7">
      <c r="A4" t="s">
        <v>162</v>
      </c>
      <c r="B4" s="2" t="s">
        <v>163</v>
      </c>
      <c r="C4" s="2">
        <v>1</v>
      </c>
      <c r="D4" s="9">
        <v>49.99</v>
      </c>
      <c r="E4" s="9">
        <f>C4*D4</f>
        <v>49.99</v>
      </c>
      <c r="F4" t="s">
        <v>79</v>
      </c>
      <c r="G4" t="s">
        <v>141</v>
      </c>
    </row>
    <row r="5" spans="1:7">
      <c r="A5" t="s">
        <v>87</v>
      </c>
      <c r="B5" s="2" t="s">
        <v>88</v>
      </c>
      <c r="C5" s="2">
        <v>1</v>
      </c>
      <c r="D5" s="9">
        <v>4.1500000000000004</v>
      </c>
      <c r="E5" s="9">
        <f t="shared" ref="E5:E23" si="0">C5*D5</f>
        <v>4.1500000000000004</v>
      </c>
      <c r="F5" t="s">
        <v>82</v>
      </c>
      <c r="G5" t="s">
        <v>290</v>
      </c>
    </row>
    <row r="6" spans="1:7">
      <c r="A6" t="s">
        <v>89</v>
      </c>
      <c r="B6" s="2" t="s">
        <v>90</v>
      </c>
      <c r="C6" s="2">
        <v>1</v>
      </c>
      <c r="D6" s="9">
        <v>4.45</v>
      </c>
      <c r="E6" s="9">
        <f t="shared" si="0"/>
        <v>4.45</v>
      </c>
      <c r="F6" t="s">
        <v>82</v>
      </c>
      <c r="G6" t="s">
        <v>290</v>
      </c>
    </row>
    <row r="7" spans="1:7">
      <c r="A7" t="s">
        <v>83</v>
      </c>
      <c r="B7" s="2" t="s">
        <v>84</v>
      </c>
      <c r="C7" s="2">
        <v>1</v>
      </c>
      <c r="D7" s="9">
        <v>5.25</v>
      </c>
      <c r="E7" s="9">
        <f t="shared" si="0"/>
        <v>5.25</v>
      </c>
      <c r="F7" t="s">
        <v>82</v>
      </c>
      <c r="G7" t="s">
        <v>290</v>
      </c>
    </row>
    <row r="8" spans="1:7">
      <c r="A8" t="s">
        <v>85</v>
      </c>
      <c r="B8" s="2" t="s">
        <v>86</v>
      </c>
      <c r="C8" s="2">
        <v>1</v>
      </c>
      <c r="D8" s="9">
        <v>6.05</v>
      </c>
      <c r="E8" s="9">
        <f t="shared" si="0"/>
        <v>6.05</v>
      </c>
      <c r="F8" t="s">
        <v>82</v>
      </c>
      <c r="G8" t="s">
        <v>290</v>
      </c>
    </row>
    <row r="9" spans="1:7">
      <c r="A9" t="s">
        <v>102</v>
      </c>
      <c r="B9" s="2" t="s">
        <v>103</v>
      </c>
      <c r="C9" s="2">
        <v>1</v>
      </c>
      <c r="D9" s="9">
        <v>6.85</v>
      </c>
      <c r="E9" s="9">
        <f t="shared" si="0"/>
        <v>6.85</v>
      </c>
      <c r="F9" t="s">
        <v>82</v>
      </c>
      <c r="G9" t="s">
        <v>290</v>
      </c>
    </row>
    <row r="10" spans="1:7">
      <c r="A10" t="s">
        <v>93</v>
      </c>
      <c r="C10" s="2">
        <v>2</v>
      </c>
      <c r="D10" s="9">
        <f>(0.45*25)+8</f>
        <v>19.25</v>
      </c>
      <c r="E10" s="9">
        <f t="shared" si="0"/>
        <v>38.5</v>
      </c>
      <c r="F10" t="s">
        <v>91</v>
      </c>
      <c r="G10" t="s">
        <v>92</v>
      </c>
    </row>
    <row r="11" spans="1:7">
      <c r="A11" t="s">
        <v>94</v>
      </c>
      <c r="C11" s="2">
        <v>2</v>
      </c>
      <c r="D11" s="9">
        <f>(0.45*35)+8</f>
        <v>23.75</v>
      </c>
      <c r="E11" s="9">
        <f t="shared" si="0"/>
        <v>47.5</v>
      </c>
      <c r="F11" t="s">
        <v>91</v>
      </c>
      <c r="G11" t="s">
        <v>92</v>
      </c>
    </row>
    <row r="12" spans="1:7">
      <c r="A12" t="s">
        <v>95</v>
      </c>
      <c r="C12" s="2">
        <v>2</v>
      </c>
      <c r="D12" s="9">
        <f>(0.45*50)+8</f>
        <v>30.5</v>
      </c>
      <c r="E12" s="9">
        <f t="shared" si="0"/>
        <v>61</v>
      </c>
      <c r="F12" t="s">
        <v>91</v>
      </c>
      <c r="G12" t="s">
        <v>92</v>
      </c>
    </row>
    <row r="13" spans="1:7">
      <c r="A13" t="s">
        <v>77</v>
      </c>
      <c r="B13" s="2" t="s">
        <v>78</v>
      </c>
      <c r="C13" s="2">
        <v>4</v>
      </c>
      <c r="D13" s="9">
        <v>5.95</v>
      </c>
      <c r="E13" s="9">
        <f t="shared" ref="E13" si="1">C13*D13</f>
        <v>23.8</v>
      </c>
      <c r="F13" t="s">
        <v>50</v>
      </c>
      <c r="G13" t="s">
        <v>96</v>
      </c>
    </row>
    <row r="14" spans="1:7">
      <c r="A14" t="s">
        <v>97</v>
      </c>
      <c r="C14" s="2">
        <v>2</v>
      </c>
      <c r="D14" s="9">
        <v>1</v>
      </c>
      <c r="E14" s="9">
        <f t="shared" si="0"/>
        <v>2</v>
      </c>
      <c r="F14" t="s">
        <v>98</v>
      </c>
      <c r="G14" t="s">
        <v>99</v>
      </c>
    </row>
    <row r="15" spans="1:7">
      <c r="A15" t="s">
        <v>129</v>
      </c>
      <c r="B15" s="2" t="s">
        <v>130</v>
      </c>
      <c r="C15" s="2">
        <v>1</v>
      </c>
      <c r="D15" s="9">
        <v>37</v>
      </c>
      <c r="E15" s="9">
        <f t="shared" si="0"/>
        <v>37</v>
      </c>
      <c r="F15" t="s">
        <v>100</v>
      </c>
      <c r="G15" t="s">
        <v>101</v>
      </c>
    </row>
    <row r="16" spans="1:7">
      <c r="A16" t="s">
        <v>158</v>
      </c>
      <c r="B16" s="2">
        <v>511</v>
      </c>
      <c r="C16" s="2">
        <v>150</v>
      </c>
      <c r="D16" s="9">
        <v>0.19</v>
      </c>
      <c r="E16" s="9">
        <f t="shared" si="0"/>
        <v>28.5</v>
      </c>
      <c r="F16" t="s">
        <v>91</v>
      </c>
      <c r="G16" t="s">
        <v>157</v>
      </c>
    </row>
    <row r="17" spans="1:7">
      <c r="A17" t="s">
        <v>136</v>
      </c>
      <c r="C17" s="2">
        <v>5</v>
      </c>
      <c r="D17" s="9">
        <v>5</v>
      </c>
      <c r="E17" s="9">
        <f t="shared" si="0"/>
        <v>25</v>
      </c>
      <c r="G17" t="s">
        <v>288</v>
      </c>
    </row>
    <row r="18" spans="1:7">
      <c r="A18" t="s">
        <v>137</v>
      </c>
      <c r="C18" s="2">
        <v>5</v>
      </c>
      <c r="D18" s="9">
        <v>3</v>
      </c>
      <c r="E18" s="9">
        <f t="shared" si="0"/>
        <v>15</v>
      </c>
      <c r="G18" t="s">
        <v>381</v>
      </c>
    </row>
    <row r="19" spans="1:7">
      <c r="A19" t="s">
        <v>139</v>
      </c>
      <c r="C19" s="2">
        <v>5</v>
      </c>
      <c r="D19" s="9">
        <v>5</v>
      </c>
      <c r="E19" s="9">
        <f t="shared" si="0"/>
        <v>25</v>
      </c>
      <c r="G19" t="s">
        <v>140</v>
      </c>
    </row>
    <row r="20" spans="1:7">
      <c r="A20" t="s">
        <v>142</v>
      </c>
      <c r="C20" s="2">
        <v>3</v>
      </c>
      <c r="D20" s="9">
        <v>2.4700000000000002</v>
      </c>
      <c r="E20" s="9">
        <f t="shared" si="0"/>
        <v>7.41</v>
      </c>
    </row>
    <row r="21" spans="1:7">
      <c r="A21" t="s">
        <v>143</v>
      </c>
      <c r="C21" s="2">
        <v>1</v>
      </c>
      <c r="D21" s="9">
        <v>2.36</v>
      </c>
      <c r="E21" s="9">
        <f t="shared" si="0"/>
        <v>2.36</v>
      </c>
      <c r="F21" t="s">
        <v>104</v>
      </c>
      <c r="G21" t="s">
        <v>105</v>
      </c>
    </row>
    <row r="22" spans="1:7">
      <c r="A22" t="s">
        <v>144</v>
      </c>
      <c r="C22" s="2">
        <v>1</v>
      </c>
      <c r="D22" s="9">
        <v>3.27</v>
      </c>
      <c r="E22" s="9">
        <f t="shared" si="0"/>
        <v>3.27</v>
      </c>
    </row>
    <row r="23" spans="1:7">
      <c r="A23" t="s">
        <v>145</v>
      </c>
      <c r="B23" s="2">
        <v>752300</v>
      </c>
      <c r="C23" s="2">
        <v>6</v>
      </c>
      <c r="D23" s="9">
        <v>2.98</v>
      </c>
      <c r="E23" s="9">
        <f t="shared" si="0"/>
        <v>17.88</v>
      </c>
      <c r="F23" t="s">
        <v>104</v>
      </c>
      <c r="G23" t="s">
        <v>135</v>
      </c>
    </row>
    <row r="24" spans="1:7">
      <c r="D24" s="9"/>
      <c r="E24" s="10"/>
    </row>
    <row r="25" spans="1:7">
      <c r="D25" s="11" t="s">
        <v>68</v>
      </c>
      <c r="E25" s="11">
        <f>SUM(E2:E24)</f>
        <v>476.76</v>
      </c>
    </row>
    <row r="26" spans="1:7">
      <c r="D26" s="9"/>
      <c r="E26" s="10"/>
    </row>
    <row r="28" spans="1:7">
      <c r="A28" s="4" t="s">
        <v>291</v>
      </c>
    </row>
    <row r="29" spans="1:7">
      <c r="A29" s="4" t="s">
        <v>294</v>
      </c>
    </row>
    <row r="30" spans="1:7">
      <c r="A30" s="4" t="s">
        <v>292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6" sqref="A6"/>
    </sheetView>
  </sheetViews>
  <sheetFormatPr defaultRowHeight="15"/>
  <cols>
    <col min="1" max="1" width="21" bestFit="1" customWidth="1"/>
    <col min="2" max="2" width="19.5703125" customWidth="1"/>
    <col min="3" max="3" width="22.140625" customWidth="1"/>
    <col min="4" max="4" width="21.5703125" customWidth="1"/>
    <col min="5" max="5" width="26.5703125" customWidth="1"/>
  </cols>
  <sheetData>
    <row r="1" spans="1:5" s="4" customFormat="1">
      <c r="A1" s="4" t="s">
        <v>178</v>
      </c>
      <c r="B1" s="4" t="s">
        <v>295</v>
      </c>
      <c r="C1" s="4" t="s">
        <v>179</v>
      </c>
      <c r="D1" s="4" t="s">
        <v>180</v>
      </c>
      <c r="E1" s="4" t="s">
        <v>181</v>
      </c>
    </row>
    <row r="2" spans="1:5">
      <c r="A2" t="s">
        <v>417</v>
      </c>
      <c r="B2" t="s">
        <v>201</v>
      </c>
      <c r="C2" t="s">
        <v>223</v>
      </c>
      <c r="D2" t="s">
        <v>248</v>
      </c>
      <c r="E2" t="s">
        <v>267</v>
      </c>
    </row>
    <row r="3" spans="1:5">
      <c r="A3" t="s">
        <v>418</v>
      </c>
      <c r="B3" t="s">
        <v>202</v>
      </c>
      <c r="C3" t="s">
        <v>224</v>
      </c>
      <c r="D3" t="s">
        <v>249</v>
      </c>
      <c r="E3" t="s">
        <v>268</v>
      </c>
    </row>
    <row r="4" spans="1:5">
      <c r="A4" t="s">
        <v>408</v>
      </c>
      <c r="B4" t="s">
        <v>203</v>
      </c>
      <c r="C4" t="s">
        <v>412</v>
      </c>
      <c r="D4" t="s">
        <v>250</v>
      </c>
      <c r="E4" t="s">
        <v>269</v>
      </c>
    </row>
    <row r="5" spans="1:5">
      <c r="A5" t="s">
        <v>228</v>
      </c>
      <c r="B5" t="s">
        <v>204</v>
      </c>
      <c r="C5" t="s">
        <v>225</v>
      </c>
      <c r="D5" t="s">
        <v>251</v>
      </c>
      <c r="E5" t="s">
        <v>12</v>
      </c>
    </row>
    <row r="6" spans="1:5">
      <c r="A6" t="s">
        <v>407</v>
      </c>
      <c r="B6" t="s">
        <v>415</v>
      </c>
      <c r="C6" t="s">
        <v>226</v>
      </c>
      <c r="D6" t="s">
        <v>252</v>
      </c>
      <c r="E6" t="s">
        <v>270</v>
      </c>
    </row>
    <row r="7" spans="1:5">
      <c r="A7" t="s">
        <v>182</v>
      </c>
      <c r="B7" t="s">
        <v>205</v>
      </c>
      <c r="C7" t="s">
        <v>227</v>
      </c>
      <c r="D7" t="s">
        <v>253</v>
      </c>
      <c r="E7" t="s">
        <v>271</v>
      </c>
    </row>
    <row r="8" spans="1:5">
      <c r="A8" t="s">
        <v>183</v>
      </c>
      <c r="B8" t="s">
        <v>206</v>
      </c>
      <c r="C8" t="s">
        <v>229</v>
      </c>
      <c r="D8" t="s">
        <v>254</v>
      </c>
      <c r="E8" t="s">
        <v>272</v>
      </c>
    </row>
    <row r="9" spans="1:5">
      <c r="A9" t="s">
        <v>184</v>
      </c>
      <c r="B9" t="s">
        <v>207</v>
      </c>
      <c r="C9" t="s">
        <v>230</v>
      </c>
      <c r="D9" t="s">
        <v>423</v>
      </c>
    </row>
    <row r="10" spans="1:5">
      <c r="A10" t="s">
        <v>185</v>
      </c>
      <c r="B10" t="s">
        <v>208</v>
      </c>
      <c r="C10" t="s">
        <v>231</v>
      </c>
    </row>
    <row r="11" spans="1:5">
      <c r="A11" t="s">
        <v>186</v>
      </c>
      <c r="B11" t="s">
        <v>209</v>
      </c>
      <c r="C11" t="s">
        <v>232</v>
      </c>
      <c r="E11" s="4" t="s">
        <v>273</v>
      </c>
    </row>
    <row r="12" spans="1:5">
      <c r="A12" t="s">
        <v>187</v>
      </c>
      <c r="B12" t="s">
        <v>210</v>
      </c>
      <c r="C12" t="s">
        <v>233</v>
      </c>
      <c r="D12" s="4" t="s">
        <v>255</v>
      </c>
      <c r="E12" t="s">
        <v>274</v>
      </c>
    </row>
    <row r="13" spans="1:5">
      <c r="A13" t="s">
        <v>188</v>
      </c>
      <c r="B13" t="s">
        <v>211</v>
      </c>
      <c r="C13" t="s">
        <v>234</v>
      </c>
      <c r="D13" t="s">
        <v>256</v>
      </c>
      <c r="E13" t="s">
        <v>275</v>
      </c>
    </row>
    <row r="14" spans="1:5">
      <c r="A14" t="s">
        <v>189</v>
      </c>
      <c r="B14" t="s">
        <v>212</v>
      </c>
      <c r="C14" t="s">
        <v>235</v>
      </c>
      <c r="D14" t="s">
        <v>257</v>
      </c>
    </row>
    <row r="15" spans="1:5">
      <c r="A15" t="s">
        <v>190</v>
      </c>
      <c r="B15" t="s">
        <v>213</v>
      </c>
      <c r="C15" t="s">
        <v>236</v>
      </c>
      <c r="D15" t="s">
        <v>258</v>
      </c>
    </row>
    <row r="16" spans="1:5">
      <c r="A16" t="s">
        <v>191</v>
      </c>
      <c r="B16" t="s">
        <v>214</v>
      </c>
      <c r="C16" t="s">
        <v>237</v>
      </c>
      <c r="D16" t="s">
        <v>259</v>
      </c>
      <c r="E16" s="12" t="s">
        <v>276</v>
      </c>
    </row>
    <row r="17" spans="1:5">
      <c r="A17" t="s">
        <v>192</v>
      </c>
      <c r="B17" t="s">
        <v>215</v>
      </c>
      <c r="C17" t="s">
        <v>238</v>
      </c>
      <c r="D17" t="s">
        <v>260</v>
      </c>
      <c r="E17" t="s">
        <v>414</v>
      </c>
    </row>
    <row r="18" spans="1:5">
      <c r="A18" t="s">
        <v>193</v>
      </c>
      <c r="B18" t="s">
        <v>216</v>
      </c>
      <c r="C18" t="s">
        <v>239</v>
      </c>
      <c r="D18" t="s">
        <v>261</v>
      </c>
      <c r="E18" t="s">
        <v>277</v>
      </c>
    </row>
    <row r="19" spans="1:5">
      <c r="A19" t="s">
        <v>221</v>
      </c>
      <c r="B19" t="s">
        <v>217</v>
      </c>
      <c r="C19" t="s">
        <v>240</v>
      </c>
      <c r="D19" t="s">
        <v>262</v>
      </c>
      <c r="E19" t="s">
        <v>278</v>
      </c>
    </row>
    <row r="20" spans="1:5">
      <c r="A20" t="s">
        <v>194</v>
      </c>
      <c r="B20" t="s">
        <v>383</v>
      </c>
      <c r="C20" t="s">
        <v>241</v>
      </c>
      <c r="D20" t="s">
        <v>416</v>
      </c>
      <c r="E20" t="s">
        <v>279</v>
      </c>
    </row>
    <row r="21" spans="1:5">
      <c r="A21" t="s">
        <v>195</v>
      </c>
      <c r="B21" t="s">
        <v>218</v>
      </c>
      <c r="C21" t="s">
        <v>448</v>
      </c>
      <c r="D21" t="s">
        <v>263</v>
      </c>
      <c r="E21" t="s">
        <v>280</v>
      </c>
    </row>
    <row r="22" spans="1:5">
      <c r="A22" t="s">
        <v>196</v>
      </c>
      <c r="B22" t="s">
        <v>219</v>
      </c>
      <c r="D22" t="s">
        <v>264</v>
      </c>
      <c r="E22" t="s">
        <v>281</v>
      </c>
    </row>
    <row r="23" spans="1:5">
      <c r="A23" t="s">
        <v>197</v>
      </c>
      <c r="B23" t="s">
        <v>220</v>
      </c>
      <c r="D23" t="s">
        <v>265</v>
      </c>
      <c r="E23" t="s">
        <v>282</v>
      </c>
    </row>
    <row r="24" spans="1:5">
      <c r="A24" t="s">
        <v>198</v>
      </c>
      <c r="B24" t="s">
        <v>406</v>
      </c>
      <c r="C24" s="12" t="s">
        <v>242</v>
      </c>
      <c r="D24" t="s">
        <v>266</v>
      </c>
      <c r="E24" t="s">
        <v>283</v>
      </c>
    </row>
    <row r="25" spans="1:5">
      <c r="A25" t="s">
        <v>199</v>
      </c>
      <c r="C25" t="s">
        <v>243</v>
      </c>
      <c r="E25" t="s">
        <v>284</v>
      </c>
    </row>
    <row r="26" spans="1:5">
      <c r="A26" t="s">
        <v>200</v>
      </c>
      <c r="B26" s="4" t="s">
        <v>384</v>
      </c>
      <c r="C26" t="s">
        <v>244</v>
      </c>
      <c r="E26" t="s">
        <v>385</v>
      </c>
    </row>
    <row r="27" spans="1:5">
      <c r="A27" t="s">
        <v>222</v>
      </c>
      <c r="B27" t="s">
        <v>285</v>
      </c>
      <c r="C27" t="s">
        <v>245</v>
      </c>
      <c r="E27" t="s">
        <v>424</v>
      </c>
    </row>
    <row r="28" spans="1:5">
      <c r="A28" t="s">
        <v>409</v>
      </c>
      <c r="C28" t="s">
        <v>246</v>
      </c>
      <c r="E28" t="s">
        <v>425</v>
      </c>
    </row>
    <row r="29" spans="1:5">
      <c r="A29" t="s">
        <v>389</v>
      </c>
      <c r="B29" s="4" t="s">
        <v>421</v>
      </c>
      <c r="C29" t="s">
        <v>247</v>
      </c>
      <c r="E29" t="s">
        <v>286</v>
      </c>
    </row>
    <row r="30" spans="1:5">
      <c r="A30" t="s">
        <v>388</v>
      </c>
      <c r="B30" t="s">
        <v>422</v>
      </c>
      <c r="C30" t="s">
        <v>228</v>
      </c>
      <c r="E30" t="s">
        <v>287</v>
      </c>
    </row>
    <row r="31" spans="1:5">
      <c r="A31" t="s">
        <v>410</v>
      </c>
    </row>
    <row r="32" spans="1:5">
      <c r="A32" t="s">
        <v>411</v>
      </c>
    </row>
    <row r="34" spans="1:1">
      <c r="A34" s="4" t="s">
        <v>426</v>
      </c>
    </row>
    <row r="35" spans="1:1">
      <c r="A35" s="4" t="s">
        <v>455</v>
      </c>
    </row>
    <row r="36" spans="1:1">
      <c r="A36" s="4" t="s">
        <v>386</v>
      </c>
    </row>
    <row r="38" spans="1:1">
      <c r="A38" s="4" t="s">
        <v>428</v>
      </c>
    </row>
    <row r="40" spans="1:1">
      <c r="A40" s="4" t="s">
        <v>427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22"/>
  <sheetViews>
    <sheetView topLeftCell="A88" workbookViewId="0">
      <selection activeCell="B129" sqref="B129"/>
    </sheetView>
  </sheetViews>
  <sheetFormatPr defaultRowHeight="15"/>
  <cols>
    <col min="1" max="1" width="4.140625" style="2" bestFit="1" customWidth="1"/>
    <col min="2" max="2" width="93.28515625" bestFit="1" customWidth="1"/>
    <col min="3" max="3" width="9.28515625" bestFit="1" customWidth="1"/>
  </cols>
  <sheetData>
    <row r="1" spans="1:3">
      <c r="A1" s="3" t="s">
        <v>63</v>
      </c>
      <c r="B1" s="4" t="s">
        <v>61</v>
      </c>
      <c r="C1" s="4" t="s">
        <v>299</v>
      </c>
    </row>
    <row r="2" spans="1:3">
      <c r="A2" s="2">
        <v>1</v>
      </c>
      <c r="B2" t="s">
        <v>300</v>
      </c>
      <c r="C2" t="s">
        <v>301</v>
      </c>
    </row>
    <row r="3" spans="1:3">
      <c r="A3" s="2">
        <v>1</v>
      </c>
      <c r="B3" t="s">
        <v>302</v>
      </c>
      <c r="C3" t="s">
        <v>301</v>
      </c>
    </row>
    <row r="4" spans="1:3">
      <c r="A4" s="2">
        <v>1</v>
      </c>
      <c r="B4" t="s">
        <v>429</v>
      </c>
      <c r="C4" t="s">
        <v>301</v>
      </c>
    </row>
    <row r="5" spans="1:3">
      <c r="A5" s="2">
        <v>1</v>
      </c>
      <c r="B5" t="s">
        <v>303</v>
      </c>
      <c r="C5" t="s">
        <v>301</v>
      </c>
    </row>
    <row r="6" spans="1:3">
      <c r="A6" s="2">
        <v>1</v>
      </c>
      <c r="B6" t="s">
        <v>304</v>
      </c>
      <c r="C6" t="s">
        <v>301</v>
      </c>
    </row>
    <row r="7" spans="1:3">
      <c r="A7" s="2">
        <v>1</v>
      </c>
      <c r="B7" t="s">
        <v>305</v>
      </c>
      <c r="C7" t="s">
        <v>301</v>
      </c>
    </row>
    <row r="8" spans="1:3">
      <c r="A8" s="2">
        <v>1</v>
      </c>
      <c r="B8" t="s">
        <v>306</v>
      </c>
      <c r="C8" t="s">
        <v>301</v>
      </c>
    </row>
    <row r="9" spans="1:3">
      <c r="A9" s="2">
        <v>1</v>
      </c>
      <c r="B9" t="s">
        <v>307</v>
      </c>
      <c r="C9" t="s">
        <v>308</v>
      </c>
    </row>
    <row r="10" spans="1:3">
      <c r="A10" s="2">
        <v>1</v>
      </c>
      <c r="B10" t="s">
        <v>309</v>
      </c>
      <c r="C10" t="s">
        <v>308</v>
      </c>
    </row>
    <row r="11" spans="1:3">
      <c r="A11" s="2">
        <v>1</v>
      </c>
      <c r="B11" t="s">
        <v>310</v>
      </c>
      <c r="C11" t="s">
        <v>308</v>
      </c>
    </row>
    <row r="12" spans="1:3">
      <c r="A12" s="2">
        <v>1</v>
      </c>
      <c r="B12" t="s">
        <v>311</v>
      </c>
      <c r="C12" t="s">
        <v>308</v>
      </c>
    </row>
    <row r="13" spans="1:3">
      <c r="A13" s="2">
        <v>1</v>
      </c>
      <c r="B13" t="s">
        <v>312</v>
      </c>
      <c r="C13" t="s">
        <v>308</v>
      </c>
    </row>
    <row r="14" spans="1:3">
      <c r="A14" s="2">
        <v>1</v>
      </c>
      <c r="B14" t="s">
        <v>313</v>
      </c>
      <c r="C14" t="s">
        <v>308</v>
      </c>
    </row>
    <row r="15" spans="1:3">
      <c r="A15" s="2">
        <v>1</v>
      </c>
      <c r="B15" t="s">
        <v>430</v>
      </c>
      <c r="C15" t="s">
        <v>308</v>
      </c>
    </row>
    <row r="16" spans="1:3">
      <c r="A16" s="2">
        <v>1</v>
      </c>
      <c r="B16" t="s">
        <v>404</v>
      </c>
      <c r="C16" t="s">
        <v>308</v>
      </c>
    </row>
    <row r="17" spans="1:3">
      <c r="A17" s="2">
        <v>1</v>
      </c>
      <c r="B17" t="s">
        <v>314</v>
      </c>
      <c r="C17" t="s">
        <v>308</v>
      </c>
    </row>
    <row r="18" spans="1:3">
      <c r="A18" s="2">
        <v>1</v>
      </c>
      <c r="B18" t="s">
        <v>315</v>
      </c>
      <c r="C18" t="s">
        <v>308</v>
      </c>
    </row>
    <row r="19" spans="1:3">
      <c r="A19" s="2">
        <v>1</v>
      </c>
      <c r="B19" t="s">
        <v>316</v>
      </c>
      <c r="C19" t="s">
        <v>308</v>
      </c>
    </row>
    <row r="20" spans="1:3">
      <c r="A20" s="2">
        <v>1</v>
      </c>
      <c r="B20" t="s">
        <v>317</v>
      </c>
      <c r="C20" t="s">
        <v>308</v>
      </c>
    </row>
    <row r="21" spans="1:3">
      <c r="A21" s="2">
        <v>10</v>
      </c>
      <c r="B21" t="s">
        <v>318</v>
      </c>
      <c r="C21" t="s">
        <v>308</v>
      </c>
    </row>
    <row r="22" spans="1:3">
      <c r="A22" s="2">
        <v>1</v>
      </c>
      <c r="B22" t="s">
        <v>319</v>
      </c>
      <c r="C22" t="s">
        <v>308</v>
      </c>
    </row>
    <row r="23" spans="1:3">
      <c r="A23" s="2">
        <v>1</v>
      </c>
      <c r="B23" t="s">
        <v>320</v>
      </c>
      <c r="C23" t="s">
        <v>308</v>
      </c>
    </row>
    <row r="24" spans="1:3">
      <c r="A24" s="2">
        <v>2</v>
      </c>
      <c r="B24" t="s">
        <v>321</v>
      </c>
      <c r="C24" t="s">
        <v>308</v>
      </c>
    </row>
    <row r="25" spans="1:3">
      <c r="A25" s="2">
        <v>5</v>
      </c>
      <c r="B25" t="s">
        <v>322</v>
      </c>
      <c r="C25" t="s">
        <v>308</v>
      </c>
    </row>
    <row r="26" spans="1:3">
      <c r="A26" s="2">
        <v>5</v>
      </c>
      <c r="B26" t="s">
        <v>323</v>
      </c>
      <c r="C26" t="s">
        <v>308</v>
      </c>
    </row>
    <row r="27" spans="1:3">
      <c r="A27" s="2">
        <v>2</v>
      </c>
      <c r="B27" t="s">
        <v>324</v>
      </c>
      <c r="C27" t="s">
        <v>308</v>
      </c>
    </row>
    <row r="28" spans="1:3">
      <c r="A28" s="2">
        <v>2</v>
      </c>
      <c r="B28" t="s">
        <v>325</v>
      </c>
      <c r="C28" t="s">
        <v>308</v>
      </c>
    </row>
    <row r="29" spans="1:3">
      <c r="A29" s="2">
        <v>10</v>
      </c>
      <c r="B29" t="s">
        <v>326</v>
      </c>
      <c r="C29" t="s">
        <v>308</v>
      </c>
    </row>
    <row r="30" spans="1:3">
      <c r="A30" s="2">
        <v>3</v>
      </c>
      <c r="B30" t="s">
        <v>327</v>
      </c>
      <c r="C30" t="s">
        <v>308</v>
      </c>
    </row>
    <row r="31" spans="1:3">
      <c r="A31" s="2">
        <v>1</v>
      </c>
      <c r="B31" t="s">
        <v>328</v>
      </c>
      <c r="C31" t="s">
        <v>308</v>
      </c>
    </row>
    <row r="32" spans="1:3">
      <c r="A32" s="2">
        <v>5</v>
      </c>
      <c r="B32" t="s">
        <v>329</v>
      </c>
      <c r="C32" t="s">
        <v>308</v>
      </c>
    </row>
    <row r="33" spans="1:3">
      <c r="A33" s="2">
        <v>3</v>
      </c>
      <c r="B33" t="s">
        <v>330</v>
      </c>
      <c r="C33" t="s">
        <v>308</v>
      </c>
    </row>
    <row r="34" spans="1:3">
      <c r="A34" s="2">
        <v>2</v>
      </c>
      <c r="B34" t="s">
        <v>331</v>
      </c>
      <c r="C34" t="s">
        <v>308</v>
      </c>
    </row>
    <row r="35" spans="1:3">
      <c r="A35" s="2">
        <v>2</v>
      </c>
      <c r="B35" t="s">
        <v>332</v>
      </c>
      <c r="C35" t="s">
        <v>308</v>
      </c>
    </row>
    <row r="36" spans="1:3">
      <c r="A36" s="2">
        <v>1</v>
      </c>
      <c r="B36" t="s">
        <v>333</v>
      </c>
      <c r="C36" t="s">
        <v>308</v>
      </c>
    </row>
    <row r="37" spans="1:3">
      <c r="A37" s="2">
        <v>2</v>
      </c>
      <c r="B37" t="s">
        <v>334</v>
      </c>
      <c r="C37" t="s">
        <v>308</v>
      </c>
    </row>
    <row r="38" spans="1:3">
      <c r="A38" s="2">
        <v>1</v>
      </c>
      <c r="B38" t="s">
        <v>335</v>
      </c>
      <c r="C38" t="s">
        <v>308</v>
      </c>
    </row>
    <row r="39" spans="1:3">
      <c r="A39" s="2">
        <v>2</v>
      </c>
      <c r="B39" t="s">
        <v>336</v>
      </c>
      <c r="C39" t="s">
        <v>308</v>
      </c>
    </row>
    <row r="40" spans="1:3">
      <c r="A40" s="2">
        <v>10</v>
      </c>
      <c r="B40" t="s">
        <v>337</v>
      </c>
      <c r="C40" t="s">
        <v>308</v>
      </c>
    </row>
    <row r="41" spans="1:3">
      <c r="A41" s="2">
        <v>4</v>
      </c>
      <c r="B41" t="s">
        <v>338</v>
      </c>
      <c r="C41" t="s">
        <v>308</v>
      </c>
    </row>
    <row r="42" spans="1:3">
      <c r="A42" s="2">
        <v>10</v>
      </c>
      <c r="B42" t="s">
        <v>339</v>
      </c>
      <c r="C42" t="s">
        <v>308</v>
      </c>
    </row>
    <row r="43" spans="1:3">
      <c r="A43" s="2">
        <v>1</v>
      </c>
      <c r="B43" t="s">
        <v>340</v>
      </c>
      <c r="C43" t="s">
        <v>308</v>
      </c>
    </row>
    <row r="44" spans="1:3">
      <c r="A44" s="2">
        <v>1</v>
      </c>
      <c r="B44" t="s">
        <v>341</v>
      </c>
      <c r="C44" t="s">
        <v>308</v>
      </c>
    </row>
    <row r="45" spans="1:3">
      <c r="A45" s="2">
        <v>5</v>
      </c>
      <c r="B45" t="s">
        <v>342</v>
      </c>
      <c r="C45" t="s">
        <v>308</v>
      </c>
    </row>
    <row r="46" spans="1:3">
      <c r="A46" s="2">
        <v>1</v>
      </c>
      <c r="B46" t="s">
        <v>343</v>
      </c>
      <c r="C46" t="s">
        <v>308</v>
      </c>
    </row>
    <row r="47" spans="1:3">
      <c r="A47" s="2">
        <v>7</v>
      </c>
      <c r="B47" t="s">
        <v>344</v>
      </c>
      <c r="C47" t="s">
        <v>308</v>
      </c>
    </row>
    <row r="48" spans="1:3">
      <c r="A48" s="2">
        <v>1</v>
      </c>
      <c r="B48" t="s">
        <v>345</v>
      </c>
      <c r="C48" t="s">
        <v>308</v>
      </c>
    </row>
    <row r="49" spans="1:3">
      <c r="A49" s="2">
        <v>24</v>
      </c>
      <c r="B49" t="s">
        <v>346</v>
      </c>
      <c r="C49" t="s">
        <v>347</v>
      </c>
    </row>
    <row r="50" spans="1:3">
      <c r="A50" s="2">
        <v>1</v>
      </c>
      <c r="B50" t="s">
        <v>348</v>
      </c>
      <c r="C50" t="s">
        <v>347</v>
      </c>
    </row>
    <row r="51" spans="1:3">
      <c r="A51" s="2">
        <v>1</v>
      </c>
      <c r="B51" t="s">
        <v>349</v>
      </c>
      <c r="C51" t="s">
        <v>347</v>
      </c>
    </row>
    <row r="52" spans="1:3">
      <c r="A52" s="2">
        <v>1</v>
      </c>
      <c r="B52" t="s">
        <v>431</v>
      </c>
      <c r="C52" t="s">
        <v>347</v>
      </c>
    </row>
    <row r="53" spans="1:3">
      <c r="A53" s="2">
        <v>1</v>
      </c>
      <c r="B53" t="s">
        <v>397</v>
      </c>
      <c r="C53" t="s">
        <v>347</v>
      </c>
    </row>
    <row r="54" spans="1:3">
      <c r="A54" s="2">
        <v>1</v>
      </c>
      <c r="B54" t="s">
        <v>396</v>
      </c>
      <c r="C54" t="s">
        <v>347</v>
      </c>
    </row>
    <row r="55" spans="1:3">
      <c r="A55" s="2">
        <v>1</v>
      </c>
      <c r="B55" t="s">
        <v>395</v>
      </c>
      <c r="C55" t="s">
        <v>347</v>
      </c>
    </row>
    <row r="56" spans="1:3">
      <c r="A56" s="2">
        <v>5</v>
      </c>
      <c r="B56" t="s">
        <v>432</v>
      </c>
      <c r="C56" t="s">
        <v>347</v>
      </c>
    </row>
    <row r="57" spans="1:3">
      <c r="A57" s="2">
        <v>1</v>
      </c>
      <c r="B57" t="s">
        <v>394</v>
      </c>
      <c r="C57" t="s">
        <v>347</v>
      </c>
    </row>
    <row r="58" spans="1:3">
      <c r="A58" s="2">
        <v>2</v>
      </c>
      <c r="B58" t="s">
        <v>350</v>
      </c>
      <c r="C58" t="s">
        <v>351</v>
      </c>
    </row>
    <row r="59" spans="1:3">
      <c r="A59" s="2">
        <v>3</v>
      </c>
      <c r="B59" t="s">
        <v>352</v>
      </c>
      <c r="C59" t="s">
        <v>351</v>
      </c>
    </row>
    <row r="60" spans="1:3">
      <c r="A60" s="2">
        <v>2</v>
      </c>
      <c r="B60" t="s">
        <v>400</v>
      </c>
      <c r="C60" t="s">
        <v>351</v>
      </c>
    </row>
    <row r="61" spans="1:3">
      <c r="A61" s="2">
        <v>1</v>
      </c>
      <c r="B61" t="s">
        <v>441</v>
      </c>
      <c r="C61" t="s">
        <v>351</v>
      </c>
    </row>
    <row r="62" spans="1:3">
      <c r="A62" s="2">
        <v>1</v>
      </c>
      <c r="B62" t="s">
        <v>353</v>
      </c>
      <c r="C62" t="s">
        <v>351</v>
      </c>
    </row>
    <row r="63" spans="1:3">
      <c r="A63" s="2">
        <v>1</v>
      </c>
      <c r="B63" t="s">
        <v>354</v>
      </c>
      <c r="C63" t="s">
        <v>351</v>
      </c>
    </row>
    <row r="64" spans="1:3">
      <c r="A64" s="2">
        <v>1</v>
      </c>
      <c r="B64" t="s">
        <v>444</v>
      </c>
      <c r="C64" t="s">
        <v>351</v>
      </c>
    </row>
    <row r="65" spans="1:3">
      <c r="A65" s="2">
        <v>1</v>
      </c>
      <c r="B65" t="s">
        <v>439</v>
      </c>
      <c r="C65" t="s">
        <v>351</v>
      </c>
    </row>
    <row r="66" spans="1:3">
      <c r="A66" s="2">
        <v>2</v>
      </c>
      <c r="B66" t="s">
        <v>355</v>
      </c>
      <c r="C66" t="s">
        <v>351</v>
      </c>
    </row>
    <row r="67" spans="1:3">
      <c r="A67" s="2">
        <v>1</v>
      </c>
      <c r="B67" t="s">
        <v>356</v>
      </c>
      <c r="C67" t="s">
        <v>351</v>
      </c>
    </row>
    <row r="68" spans="1:3">
      <c r="A68" s="2">
        <v>3</v>
      </c>
      <c r="B68" t="s">
        <v>357</v>
      </c>
      <c r="C68" t="s">
        <v>351</v>
      </c>
    </row>
    <row r="69" spans="1:3">
      <c r="A69" s="2">
        <v>1</v>
      </c>
      <c r="B69" t="s">
        <v>398</v>
      </c>
      <c r="C69" t="s">
        <v>351</v>
      </c>
    </row>
    <row r="70" spans="1:3">
      <c r="A70" s="2">
        <v>3</v>
      </c>
      <c r="B70" t="s">
        <v>358</v>
      </c>
      <c r="C70" t="s">
        <v>351</v>
      </c>
    </row>
    <row r="71" spans="1:3">
      <c r="A71" s="2">
        <v>6</v>
      </c>
      <c r="B71" t="s">
        <v>359</v>
      </c>
      <c r="C71" t="s">
        <v>351</v>
      </c>
    </row>
    <row r="72" spans="1:3">
      <c r="A72" s="2">
        <v>3</v>
      </c>
      <c r="B72" t="s">
        <v>360</v>
      </c>
      <c r="C72" t="s">
        <v>351</v>
      </c>
    </row>
    <row r="73" spans="1:3">
      <c r="A73" s="2">
        <v>2</v>
      </c>
      <c r="B73" t="s">
        <v>361</v>
      </c>
      <c r="C73" t="s">
        <v>351</v>
      </c>
    </row>
    <row r="74" spans="1:3">
      <c r="A74" s="2">
        <v>1</v>
      </c>
      <c r="B74" t="s">
        <v>362</v>
      </c>
      <c r="C74" t="s">
        <v>351</v>
      </c>
    </row>
    <row r="75" spans="1:3">
      <c r="A75" s="2">
        <v>10</v>
      </c>
      <c r="B75" t="s">
        <v>363</v>
      </c>
      <c r="C75" t="s">
        <v>351</v>
      </c>
    </row>
    <row r="76" spans="1:3">
      <c r="A76" s="2">
        <v>10</v>
      </c>
      <c r="B76" t="s">
        <v>364</v>
      </c>
      <c r="C76" t="s">
        <v>351</v>
      </c>
    </row>
    <row r="77" spans="1:3">
      <c r="A77" s="2">
        <v>1</v>
      </c>
      <c r="B77" t="s">
        <v>440</v>
      </c>
      <c r="C77" t="s">
        <v>351</v>
      </c>
    </row>
    <row r="78" spans="1:3">
      <c r="A78" s="2">
        <v>1</v>
      </c>
      <c r="B78" t="s">
        <v>438</v>
      </c>
      <c r="C78" t="s">
        <v>351</v>
      </c>
    </row>
    <row r="79" spans="1:3">
      <c r="A79" s="2">
        <v>1</v>
      </c>
      <c r="B79" t="s">
        <v>392</v>
      </c>
      <c r="C79" t="s">
        <v>351</v>
      </c>
    </row>
    <row r="80" spans="1:3">
      <c r="A80" s="2">
        <v>1</v>
      </c>
      <c r="B80" t="s">
        <v>402</v>
      </c>
      <c r="C80" t="s">
        <v>351</v>
      </c>
    </row>
    <row r="81" spans="1:3">
      <c r="A81" s="2">
        <v>1</v>
      </c>
      <c r="B81" t="s">
        <v>401</v>
      </c>
      <c r="C81" t="s">
        <v>351</v>
      </c>
    </row>
    <row r="82" spans="1:3">
      <c r="A82" s="2">
        <v>1</v>
      </c>
      <c r="B82" t="s">
        <v>442</v>
      </c>
      <c r="C82" t="s">
        <v>351</v>
      </c>
    </row>
    <row r="83" spans="1:3">
      <c r="A83" s="2">
        <v>1</v>
      </c>
      <c r="B83" t="s">
        <v>443</v>
      </c>
      <c r="C83" t="s">
        <v>351</v>
      </c>
    </row>
    <row r="84" spans="1:3">
      <c r="A84" s="2">
        <v>1</v>
      </c>
      <c r="B84" t="s">
        <v>437</v>
      </c>
      <c r="C84" t="s">
        <v>351</v>
      </c>
    </row>
    <row r="85" spans="1:3">
      <c r="A85" s="2">
        <v>3</v>
      </c>
      <c r="B85" t="s">
        <v>365</v>
      </c>
      <c r="C85" t="s">
        <v>366</v>
      </c>
    </row>
    <row r="86" spans="1:3">
      <c r="A86" s="2">
        <v>2</v>
      </c>
      <c r="B86" t="s">
        <v>367</v>
      </c>
      <c r="C86" t="s">
        <v>366</v>
      </c>
    </row>
    <row r="87" spans="1:3">
      <c r="A87" s="2">
        <v>1</v>
      </c>
      <c r="B87" t="s">
        <v>368</v>
      </c>
      <c r="C87" t="s">
        <v>366</v>
      </c>
    </row>
    <row r="88" spans="1:3">
      <c r="A88" s="2">
        <v>3</v>
      </c>
      <c r="B88" t="s">
        <v>433</v>
      </c>
      <c r="C88" t="s">
        <v>366</v>
      </c>
    </row>
    <row r="89" spans="1:3">
      <c r="A89" s="2">
        <v>3</v>
      </c>
      <c r="B89" t="s">
        <v>369</v>
      </c>
      <c r="C89" t="s">
        <v>366</v>
      </c>
    </row>
    <row r="90" spans="1:3">
      <c r="A90" s="2">
        <v>1</v>
      </c>
      <c r="B90" t="s">
        <v>434</v>
      </c>
      <c r="C90" t="s">
        <v>366</v>
      </c>
    </row>
    <row r="91" spans="1:3">
      <c r="A91" s="2">
        <v>1</v>
      </c>
      <c r="B91" t="s">
        <v>435</v>
      </c>
      <c r="C91" t="s">
        <v>366</v>
      </c>
    </row>
    <row r="92" spans="1:3">
      <c r="A92" s="2">
        <v>1</v>
      </c>
      <c r="B92" t="s">
        <v>436</v>
      </c>
      <c r="C92" t="s">
        <v>366</v>
      </c>
    </row>
    <row r="93" spans="1:3">
      <c r="A93" s="2">
        <v>1</v>
      </c>
      <c r="B93" t="s">
        <v>370</v>
      </c>
      <c r="C93" t="s">
        <v>366</v>
      </c>
    </row>
    <row r="94" spans="1:3">
      <c r="A94" s="2">
        <v>1</v>
      </c>
      <c r="B94" t="s">
        <v>371</v>
      </c>
      <c r="C94" t="s">
        <v>366</v>
      </c>
    </row>
    <row r="95" spans="1:3">
      <c r="A95" s="2">
        <v>1</v>
      </c>
      <c r="B95" t="s">
        <v>399</v>
      </c>
      <c r="C95" t="s">
        <v>366</v>
      </c>
    </row>
    <row r="96" spans="1:3" ht="30">
      <c r="A96" s="2">
        <v>1</v>
      </c>
      <c r="B96" s="1" t="s">
        <v>446</v>
      </c>
      <c r="C96" t="s">
        <v>351</v>
      </c>
    </row>
    <row r="97" spans="1:3" ht="30">
      <c r="A97" s="2">
        <v>1</v>
      </c>
      <c r="B97" s="1" t="s">
        <v>447</v>
      </c>
      <c r="C97" t="s">
        <v>351</v>
      </c>
    </row>
    <row r="98" spans="1:3">
      <c r="A98" s="2">
        <v>1</v>
      </c>
      <c r="B98" s="1" t="s">
        <v>448</v>
      </c>
      <c r="C98" t="s">
        <v>351</v>
      </c>
    </row>
    <row r="99" spans="1:3">
      <c r="A99" s="2">
        <v>1</v>
      </c>
      <c r="B99" s="1" t="s">
        <v>449</v>
      </c>
      <c r="C99" t="s">
        <v>351</v>
      </c>
    </row>
    <row r="100" spans="1:3">
      <c r="A100" s="2">
        <v>1</v>
      </c>
      <c r="B100" s="1" t="s">
        <v>445</v>
      </c>
      <c r="C100" t="s">
        <v>351</v>
      </c>
    </row>
    <row r="101" spans="1:3">
      <c r="A101" s="2">
        <v>1</v>
      </c>
      <c r="B101" t="s">
        <v>390</v>
      </c>
      <c r="C101" t="s">
        <v>351</v>
      </c>
    </row>
    <row r="103" spans="1:3">
      <c r="B103" s="4" t="s">
        <v>372</v>
      </c>
    </row>
    <row r="104" spans="1:3">
      <c r="B104" t="s">
        <v>373</v>
      </c>
    </row>
    <row r="105" spans="1:3">
      <c r="B105" t="s">
        <v>374</v>
      </c>
    </row>
    <row r="106" spans="1:3">
      <c r="B106" t="s">
        <v>453</v>
      </c>
    </row>
    <row r="107" spans="1:3">
      <c r="B107" t="s">
        <v>375</v>
      </c>
    </row>
    <row r="108" spans="1:3">
      <c r="B108" t="s">
        <v>405</v>
      </c>
    </row>
    <row r="109" spans="1:3">
      <c r="B109" t="s">
        <v>376</v>
      </c>
    </row>
    <row r="110" spans="1:3">
      <c r="B110" t="s">
        <v>454</v>
      </c>
    </row>
    <row r="111" spans="1:3">
      <c r="B111" t="s">
        <v>377</v>
      </c>
    </row>
    <row r="112" spans="1:3">
      <c r="B112" t="s">
        <v>378</v>
      </c>
    </row>
    <row r="113" spans="2:2">
      <c r="B113" t="s">
        <v>379</v>
      </c>
    </row>
    <row r="114" spans="2:2">
      <c r="B114" t="s">
        <v>380</v>
      </c>
    </row>
    <row r="115" spans="2:2">
      <c r="B115" t="s">
        <v>413</v>
      </c>
    </row>
    <row r="116" spans="2:2">
      <c r="B116" t="s">
        <v>391</v>
      </c>
    </row>
    <row r="118" spans="2:2">
      <c r="B118" s="4" t="s">
        <v>393</v>
      </c>
    </row>
    <row r="119" spans="2:2">
      <c r="B119" s="4" t="s">
        <v>403</v>
      </c>
    </row>
    <row r="120" spans="2:2">
      <c r="B120" s="4" t="s">
        <v>450</v>
      </c>
    </row>
    <row r="121" spans="2:2">
      <c r="B121" s="4" t="s">
        <v>451</v>
      </c>
    </row>
    <row r="122" spans="2:2">
      <c r="B122" s="4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Radio Kit BOM</vt:lpstr>
      <vt:lpstr>Battery Kit BOM</vt:lpstr>
      <vt:lpstr>Antenna Kit BOM</vt:lpstr>
      <vt:lpstr>Kit Overview</vt:lpstr>
      <vt:lpstr>Car Kit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2015-04-19T22:42:30Z</dcterms:modified>
</cp:coreProperties>
</file>